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/>
  <mc:AlternateContent xmlns:mc="http://schemas.openxmlformats.org/markup-compatibility/2006">
    <mc:Choice Requires="x15">
      <x15ac:absPath xmlns:x15ac="http://schemas.microsoft.com/office/spreadsheetml/2010/11/ac" url="/Users/Shared/Школа/Родительский комитет 6В класс/"/>
    </mc:Choice>
  </mc:AlternateContent>
  <xr:revisionPtr revIDLastSave="0" documentId="10_ncr:8100000_{E4D9FF63-77DC-F54B-BBBE-BD933371B579}" xr6:coauthVersionLast="34" xr6:coauthVersionMax="34" xr10:uidLastSave="{00000000-0000-0000-0000-000000000000}"/>
  <bookViews>
    <workbookView xWindow="0" yWindow="460" windowWidth="28800" windowHeight="16300" activeTab="1" xr2:uid="{00000000-000D-0000-FFFF-FFFF00000000}"/>
  </bookViews>
  <sheets>
    <sheet name="Список 6В" sheetId="6" r:id="rId1"/>
    <sheet name="Основная бухгалтерия" sheetId="7" r:id="rId2"/>
    <sheet name="Покупка пособий, июнь 2017" sheetId="8" r:id="rId3"/>
  </sheet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Y5" i="7" l="1"/>
  <c r="AY6" i="7"/>
  <c r="AY7" i="7"/>
  <c r="AY8" i="7"/>
  <c r="AY9" i="7"/>
  <c r="AY10" i="7"/>
  <c r="AY11" i="7"/>
  <c r="AY12" i="7"/>
  <c r="AY13" i="7"/>
  <c r="AY14" i="7"/>
  <c r="AY15" i="7"/>
  <c r="AY16" i="7"/>
  <c r="AY17" i="7"/>
  <c r="AY18" i="7"/>
  <c r="AY19" i="7"/>
  <c r="AY20" i="7"/>
  <c r="AY21" i="7"/>
  <c r="AY22" i="7"/>
  <c r="AY23" i="7"/>
  <c r="AY24" i="7"/>
  <c r="AY25" i="7"/>
  <c r="AY26" i="7"/>
  <c r="AY27" i="7"/>
  <c r="AY28" i="7"/>
  <c r="AY29" i="7"/>
  <c r="AY30" i="7"/>
  <c r="AY4" i="7"/>
  <c r="AX5" i="7"/>
  <c r="AX6" i="7"/>
  <c r="AX7" i="7"/>
  <c r="AX8" i="7"/>
  <c r="AX9" i="7"/>
  <c r="AX10" i="7"/>
  <c r="AX11" i="7"/>
  <c r="AX12" i="7"/>
  <c r="AX13" i="7"/>
  <c r="AX14" i="7"/>
  <c r="AX15" i="7"/>
  <c r="AX16" i="7"/>
  <c r="AX17" i="7"/>
  <c r="AX18" i="7"/>
  <c r="AX19" i="7"/>
  <c r="AX20" i="7"/>
  <c r="AX21" i="7"/>
  <c r="AX22" i="7"/>
  <c r="AX23" i="7"/>
  <c r="AX24" i="7"/>
  <c r="AX25" i="7"/>
  <c r="AX26" i="7"/>
  <c r="AX27" i="7"/>
  <c r="AX28" i="7"/>
  <c r="AX29" i="7"/>
  <c r="AX30" i="7"/>
  <c r="AX4" i="7"/>
  <c r="AW20" i="7"/>
  <c r="AW9" i="7"/>
  <c r="AW10" i="7"/>
  <c r="AW4" i="7"/>
  <c r="AV31" i="7"/>
  <c r="AU31" i="7"/>
  <c r="AT31" i="7" l="1"/>
  <c r="AR31" i="7"/>
  <c r="AS31" i="7"/>
  <c r="AY32" i="7" l="1"/>
  <c r="AP31" i="7"/>
  <c r="AQ31" i="7"/>
  <c r="AQ3" i="7"/>
  <c r="AL31" i="7" l="1"/>
  <c r="AN31" i="7"/>
  <c r="AO31" i="7"/>
  <c r="AM31" i="7"/>
  <c r="AK31" i="7"/>
  <c r="AW13" i="7"/>
  <c r="AW30" i="7"/>
  <c r="G31" i="7"/>
  <c r="H31" i="7"/>
  <c r="I31" i="7"/>
  <c r="L31" i="7"/>
  <c r="M31" i="7"/>
  <c r="O31" i="7"/>
  <c r="P31" i="7"/>
  <c r="Q31" i="7"/>
  <c r="R31" i="7"/>
  <c r="W31" i="7"/>
  <c r="X31" i="7"/>
  <c r="Z31" i="7"/>
  <c r="AA31" i="7"/>
  <c r="AJ31" i="7"/>
  <c r="AH31" i="7"/>
  <c r="AI31" i="7"/>
  <c r="AG31" i="7"/>
  <c r="AF31" i="7"/>
  <c r="AE31" i="7"/>
  <c r="AD31" i="7"/>
  <c r="AC31" i="7"/>
  <c r="AB31" i="7"/>
  <c r="E31" i="7"/>
  <c r="F31" i="7"/>
  <c r="AY31" i="7" s="1"/>
  <c r="AW11" i="7"/>
  <c r="AW21" i="7"/>
  <c r="AW6" i="7"/>
  <c r="AW24" i="7"/>
  <c r="AW27" i="7"/>
  <c r="AW14" i="7"/>
  <c r="AW17" i="7"/>
  <c r="AW5" i="7"/>
  <c r="AW7" i="7"/>
  <c r="AW8" i="7"/>
  <c r="AW12" i="7"/>
  <c r="AW15" i="7"/>
  <c r="AW16" i="7"/>
  <c r="AW18" i="7"/>
  <c r="AW19" i="7"/>
  <c r="AW22" i="7"/>
  <c r="AW23" i="7"/>
  <c r="AW31" i="7" s="1"/>
  <c r="AW25" i="7"/>
  <c r="AW26" i="7"/>
  <c r="AW28" i="7"/>
  <c r="AW29" i="7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4" i="8"/>
  <c r="T31" i="7"/>
  <c r="D31" i="7"/>
  <c r="J31" i="7"/>
  <c r="K31" i="7"/>
  <c r="N31" i="7"/>
  <c r="S31" i="7"/>
  <c r="U31" i="7"/>
  <c r="V31" i="7"/>
  <c r="Y31" i="7"/>
  <c r="E31" i="8"/>
  <c r="F31" i="8"/>
  <c r="D31" i="8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X31" i="7" l="1"/>
  <c r="AX32" i="7" l="1"/>
</calcChain>
</file>

<file path=xl/sharedStrings.xml><?xml version="1.0" encoding="utf-8"?>
<sst xmlns="http://schemas.openxmlformats.org/spreadsheetml/2006/main" count="432" uniqueCount="301">
  <si>
    <t>Аветисов</t>
  </si>
  <si>
    <t>Тимофей</t>
  </si>
  <si>
    <t>Михайлович</t>
  </si>
  <si>
    <t>avetisova_irina@mail.ru</t>
  </si>
  <si>
    <t>Екатерина</t>
  </si>
  <si>
    <t>Аношин</t>
  </si>
  <si>
    <t>Иван</t>
  </si>
  <si>
    <t>Алексеевич</t>
  </si>
  <si>
    <t>Сергеевна</t>
  </si>
  <si>
    <t>Федор</t>
  </si>
  <si>
    <t>Бушина</t>
  </si>
  <si>
    <t>Анна</t>
  </si>
  <si>
    <t>stortio@list.ru</t>
  </si>
  <si>
    <t>Важенин</t>
  </si>
  <si>
    <t>Юрий</t>
  </si>
  <si>
    <t>Васильев</t>
  </si>
  <si>
    <t>Сергей</t>
  </si>
  <si>
    <t>Романович</t>
  </si>
  <si>
    <t>Гаврилко</t>
  </si>
  <si>
    <t>Ольга</t>
  </si>
  <si>
    <t>Дмитриевна</t>
  </si>
  <si>
    <t>Александровна</t>
  </si>
  <si>
    <t>Матвей</t>
  </si>
  <si>
    <t>Александрович</t>
  </si>
  <si>
    <t>Дмитриева</t>
  </si>
  <si>
    <t>Юрьевна</t>
  </si>
  <si>
    <t>e.a.dmitrieva@gmail.com</t>
  </si>
  <si>
    <t>Зильберман</t>
  </si>
  <si>
    <t>Даниил</t>
  </si>
  <si>
    <t>Камловский</t>
  </si>
  <si>
    <t>Николай</t>
  </si>
  <si>
    <t>Олегович</t>
  </si>
  <si>
    <t>Карпухин</t>
  </si>
  <si>
    <t>Владислав</t>
  </si>
  <si>
    <t>Иванович</t>
  </si>
  <si>
    <t>Коблов</t>
  </si>
  <si>
    <t>Михаил</t>
  </si>
  <si>
    <t>Константинович</t>
  </si>
  <si>
    <t>akoblova@mail.ru</t>
  </si>
  <si>
    <t>Юрьевич</t>
  </si>
  <si>
    <t>Латариа</t>
  </si>
  <si>
    <t>Мириан</t>
  </si>
  <si>
    <t>Лашаевич</t>
  </si>
  <si>
    <t>Gio1998@mail.ru</t>
  </si>
  <si>
    <t>Леоненко</t>
  </si>
  <si>
    <t>ggalaleo@mail.ru</t>
  </si>
  <si>
    <t>Михайлова</t>
  </si>
  <si>
    <t>Арсения</t>
  </si>
  <si>
    <t>Константиновна</t>
  </si>
  <si>
    <t>kosta7272@gmail.com</t>
  </si>
  <si>
    <t>Незвинский</t>
  </si>
  <si>
    <t>Витальевич</t>
  </si>
  <si>
    <t>Оттясова</t>
  </si>
  <si>
    <t>Надежда</t>
  </si>
  <si>
    <t>Рахмангулова</t>
  </si>
  <si>
    <t>Элина</t>
  </si>
  <si>
    <t>Руслановна</t>
  </si>
  <si>
    <t>ismerita@mail.ru</t>
  </si>
  <si>
    <t>Арсений</t>
  </si>
  <si>
    <t>Светлицкий</t>
  </si>
  <si>
    <t>asvetl@ya.ru</t>
  </si>
  <si>
    <t>Соловьёв</t>
  </si>
  <si>
    <t>Борис</t>
  </si>
  <si>
    <t>Федькин</t>
  </si>
  <si>
    <t>Харитонов</t>
  </si>
  <si>
    <t>Александр</t>
  </si>
  <si>
    <t>ritasarc@mail.ru</t>
  </si>
  <si>
    <t>Софья</t>
  </si>
  <si>
    <t>Чжан</t>
  </si>
  <si>
    <t>Алёна</t>
  </si>
  <si>
    <t>viksul@gmail.com</t>
  </si>
  <si>
    <t>Щербакова</t>
  </si>
  <si>
    <t>Алексеевна</t>
  </si>
  <si>
    <t>Юлмухаметов</t>
  </si>
  <si>
    <t>Дмитриевич</t>
  </si>
  <si>
    <t>Аношин Алексей Евгеньевич</t>
  </si>
  <si>
    <t>Печинникова Ирина Евгеньевна</t>
  </si>
  <si>
    <t>Бушин Сергей Васильевич</t>
  </si>
  <si>
    <t>Бушина Анастасия Юрьевна</t>
  </si>
  <si>
    <t>Важенин Алексей Юрьевич</t>
  </si>
  <si>
    <t>Важенина Юлия Валерьевна</t>
  </si>
  <si>
    <t>Васильев Роман Евгеньевич</t>
  </si>
  <si>
    <t>RVasiliyev@tdviikp.ru</t>
  </si>
  <si>
    <t>Васильева Марина Владимировна</t>
  </si>
  <si>
    <t>Гаврилко Дмитрий Юрьевич</t>
  </si>
  <si>
    <t>dmitry.gavrilko@gmail.com</t>
  </si>
  <si>
    <t>Гаврилко Марина Владимировна</t>
  </si>
  <si>
    <t>Дмитриев Юрий Иванович</t>
  </si>
  <si>
    <t>urie.dmitriev@gmail.com</t>
  </si>
  <si>
    <t>Дмитриева Елена Александровна</t>
  </si>
  <si>
    <t>Зильберман Александр Иосифович</t>
  </si>
  <si>
    <t>Зильберман Элеонора Петровна</t>
  </si>
  <si>
    <t>Камловский Олег Витальевич</t>
  </si>
  <si>
    <t>Камловская Анна Яковлевна</t>
  </si>
  <si>
    <t>Карпухин Иван Сергеевич</t>
  </si>
  <si>
    <t>Карпухина Ольга Сергеевна</t>
  </si>
  <si>
    <t>Коблов Константин Викторович</t>
  </si>
  <si>
    <t>koblov@bk.ru</t>
  </si>
  <si>
    <t>Коблова Анна Николаевна</t>
  </si>
  <si>
    <t>Латариа Лаша Нугзарович</t>
  </si>
  <si>
    <t>ll1973@mail.ru</t>
  </si>
  <si>
    <t>Береснева Лариса Александровна</t>
  </si>
  <si>
    <t>Леоненко Алексей Иванович</t>
  </si>
  <si>
    <t>Леоненко Галина Юрьевна</t>
  </si>
  <si>
    <t>Михайлов Константин Олегович</t>
  </si>
  <si>
    <t>Астанина Виктория Алексеевна</t>
  </si>
  <si>
    <t>vikaasta@gmail.com</t>
  </si>
  <si>
    <t>Незвинский Виталий Валентинович</t>
  </si>
  <si>
    <t>Бандалова Ольга Михайловна</t>
  </si>
  <si>
    <t>Оттясов Александр Николаевич</t>
  </si>
  <si>
    <t>ottyasov@gmail.com</t>
  </si>
  <si>
    <t>Зорина Зоя Констентиновна</t>
  </si>
  <si>
    <t>Рахмангулов Руслан Камилович</t>
  </si>
  <si>
    <t>Рахмангулова Гюзель Ауратовна</t>
  </si>
  <si>
    <t>Светлицкий Александр Александрович</t>
  </si>
  <si>
    <t>Светлицкая Ольга Михайловна</t>
  </si>
  <si>
    <t>Соловьев Алексей Юрьевич</t>
  </si>
  <si>
    <t>alek_p@mail.ru</t>
  </si>
  <si>
    <t>Соловьева Наталья Васильевна</t>
  </si>
  <si>
    <t>adriasha@mail.ru</t>
  </si>
  <si>
    <t>Федькин Юрий Николаевич</t>
  </si>
  <si>
    <t>Андрианова Галина Александровна</t>
  </si>
  <si>
    <t>Харитонов Алексей Викторович</t>
  </si>
  <si>
    <t>Харитонова Маргарита Александровна</t>
  </si>
  <si>
    <t>Чжан Дмитрий Олегович</t>
  </si>
  <si>
    <t>Федорова Анна Борисовна</t>
  </si>
  <si>
    <t>tel9166013205@gmail.com</t>
  </si>
  <si>
    <t>Щербаков Алексей Игоревич</t>
  </si>
  <si>
    <t>Щербакова Ирина Владимировна</t>
  </si>
  <si>
    <t>Юлмухаметов Дмитрий Ринадович</t>
  </si>
  <si>
    <t>Юлмухаметова Татьяна Анатольевна</t>
  </si>
  <si>
    <t>xwz_77@list.ru</t>
  </si>
  <si>
    <t>8-968-767-14-31</t>
  </si>
  <si>
    <t>8-906-096-32-38</t>
  </si>
  <si>
    <t>mickyadmouse@gmail.com</t>
  </si>
  <si>
    <t>Аветисов Михаил Михайлович</t>
  </si>
  <si>
    <t>Аветисова Ирина Юрьевна</t>
  </si>
  <si>
    <t>Андреев</t>
  </si>
  <si>
    <t>Сергеевич</t>
  </si>
  <si>
    <t>8-903-123-90-73</t>
  </si>
  <si>
    <t>Куликовский</t>
  </si>
  <si>
    <t>Андрей</t>
  </si>
  <si>
    <t>Вадимович</t>
  </si>
  <si>
    <t>8-925-073-37-80</t>
  </si>
  <si>
    <t>svetlana-sunny@yandex.ru</t>
  </si>
  <si>
    <t>8-925-517-47-69</t>
  </si>
  <si>
    <t>waterman58@yandex.ru</t>
  </si>
  <si>
    <t>8-903-009-91-57</t>
  </si>
  <si>
    <t>andreevame@rshb.ru</t>
  </si>
  <si>
    <t>sandreev@alfabank.ru</t>
  </si>
  <si>
    <t>Андреев Сергей Евгеньевич</t>
  </si>
  <si>
    <t>Андреева Мария Евгеньевна</t>
  </si>
  <si>
    <t>8-903-518-69-65</t>
  </si>
  <si>
    <t>8-985-924-39-07</t>
  </si>
  <si>
    <t>8-926-300-27-58</t>
  </si>
  <si>
    <t>8-962-995-03-83</t>
  </si>
  <si>
    <t>8-916-693-35-68</t>
  </si>
  <si>
    <t>8-916-673-20-09</t>
  </si>
  <si>
    <t>8-910-466-83-68</t>
  </si>
  <si>
    <t>8-916-959-84-08</t>
  </si>
  <si>
    <t>8-916-571-55-58</t>
  </si>
  <si>
    <t>8-903-795-12-18</t>
  </si>
  <si>
    <t>8-962-476-50-00</t>
  </si>
  <si>
    <t>8-916-635-59-15</t>
  </si>
  <si>
    <t>8-915-296-53-36</t>
  </si>
  <si>
    <t>8-916-143-75-31</t>
  </si>
  <si>
    <t>8-985-764-69-44</t>
  </si>
  <si>
    <t>8-985-970-31-88</t>
  </si>
  <si>
    <t>8-916-737-98-67</t>
  </si>
  <si>
    <t>8-916-688-41-01</t>
  </si>
  <si>
    <t>8-925-066-40-25</t>
  </si>
  <si>
    <t>8-919-761-75-50</t>
  </si>
  <si>
    <t>8-915-023-17-18</t>
  </si>
  <si>
    <t>8-915-452-67-54</t>
  </si>
  <si>
    <t>8-916-959-84-07</t>
  </si>
  <si>
    <t>8-964-574-94-97</t>
  </si>
  <si>
    <t>8-916-203-19-02</t>
  </si>
  <si>
    <t>8-926-170-64-65</t>
  </si>
  <si>
    <t>8-905-786-18-89</t>
  </si>
  <si>
    <t>8-916-830-33-97</t>
  </si>
  <si>
    <t>8-910-002-45-88</t>
  </si>
  <si>
    <t>8-916-521-89-45</t>
  </si>
  <si>
    <t>8-916-512-52-12</t>
  </si>
  <si>
    <t>8-916-601-32-05</t>
  </si>
  <si>
    <t>8-903-617-93-70</t>
  </si>
  <si>
    <t>8-916-122-15-58</t>
  </si>
  <si>
    <t>8-985-968-69-45</t>
  </si>
  <si>
    <t>8-905-702-29-57</t>
  </si>
  <si>
    <t>8-925-875-71-49</t>
  </si>
  <si>
    <t>ikarpukhin@yadex.ru</t>
  </si>
  <si>
    <t>8-916-325-83-55</t>
  </si>
  <si>
    <t>ФИО мамы</t>
  </si>
  <si>
    <t>Телефон мамы</t>
  </si>
  <si>
    <t>ФИО папы</t>
  </si>
  <si>
    <t>Телефон папы</t>
  </si>
  <si>
    <t>Электр. почта мамы</t>
  </si>
  <si>
    <t>Электр. почта папы</t>
  </si>
  <si>
    <t>bushina25@mail.ru</t>
  </si>
  <si>
    <t>alexeyvazhenin@gmail.com</t>
  </si>
  <si>
    <t>Шлюпиков Николай Александрович</t>
  </si>
  <si>
    <t>Сулимова Виктория Владимировна</t>
  </si>
  <si>
    <t>Куликовская Светлана Валерьевна</t>
  </si>
  <si>
    <t>Куликовский Вадим Андреевич</t>
  </si>
  <si>
    <t>ФИО ребенка</t>
  </si>
  <si>
    <t>Д/рождения</t>
  </si>
  <si>
    <t>Шлюпиков</t>
  </si>
  <si>
    <t>Егор</t>
  </si>
  <si>
    <t>Николаевич</t>
  </si>
  <si>
    <t>Список 6В класса</t>
  </si>
  <si>
    <t>Взнос в фонд класса</t>
  </si>
  <si>
    <t>Атлас и обложка</t>
  </si>
  <si>
    <t>Наглядная геометрия</t>
  </si>
  <si>
    <t>8-903-200-44-92</t>
  </si>
  <si>
    <t>alexey.kharitonov@gmail.com</t>
  </si>
  <si>
    <t>Итого</t>
  </si>
  <si>
    <t>fedkin1960@mail.ru</t>
  </si>
  <si>
    <t>anoshinae@mail.ru</t>
  </si>
  <si>
    <t>notreposte@mail.ru</t>
  </si>
  <si>
    <t>Сдано на пособия</t>
  </si>
  <si>
    <t>8-916-096-85-60</t>
  </si>
  <si>
    <t>vazheninajv@gmail.com</t>
  </si>
  <si>
    <t>ezilberman@yadex.ru</t>
  </si>
  <si>
    <t>info@comfortprofi.ru</t>
  </si>
  <si>
    <t>gavrilko.mv@yandex.ru</t>
  </si>
  <si>
    <t>taw2017@yandex.ru</t>
  </si>
  <si>
    <t>obadalova@yandex.ru</t>
  </si>
  <si>
    <t>vezvisky@yandex.ru</t>
  </si>
  <si>
    <t>amygo@yandex.ru</t>
  </si>
  <si>
    <t>akamlovskaya@yandex.ru</t>
  </si>
  <si>
    <t>ov-kam@yandex.ru</t>
  </si>
  <si>
    <t>baurina-olga@yandex.ru</t>
  </si>
  <si>
    <t>№ п/п</t>
  </si>
  <si>
    <t>на 01.09.2017</t>
  </si>
  <si>
    <t>Др учеников</t>
  </si>
  <si>
    <t>Учебные пособия (сент.2017)</t>
  </si>
  <si>
    <t>Приход</t>
  </si>
  <si>
    <t>Расход</t>
  </si>
  <si>
    <t>Разница между приходом и расходом</t>
  </si>
  <si>
    <t>8-499-739-44-94</t>
  </si>
  <si>
    <t>mxt@yandex.ru</t>
  </si>
  <si>
    <t>nshlyupikov@gmail.com</t>
  </si>
  <si>
    <t>8-903-794-71-87</t>
  </si>
  <si>
    <t>bnv1802@mail.ru</t>
  </si>
  <si>
    <t>zzorina@gmail.com</t>
  </si>
  <si>
    <t>8-917-506-89-04</t>
  </si>
  <si>
    <t>День лицеиста (окт.2017)</t>
  </si>
  <si>
    <t>День учителя (поздравляли 29.09.2017)</t>
  </si>
  <si>
    <t>Событие, дата</t>
  </si>
  <si>
    <t>Канцтовары (сент-нояб.2017)</t>
  </si>
  <si>
    <t>Итого расход</t>
  </si>
  <si>
    <t xml:space="preserve">Итого приход </t>
  </si>
  <si>
    <t>Подарок (Зорина З.)</t>
  </si>
  <si>
    <t>Чайный букет (Андрианова Г.)</t>
  </si>
  <si>
    <t>Оформление класса к 01.09.17 (Аветисова И.)</t>
  </si>
  <si>
    <t>Оформление класса к НГ (Коблова А.)</t>
  </si>
  <si>
    <t>День учителя (кофе+ подарочный пакет) (Карпухина О.)</t>
  </si>
  <si>
    <t>Подарок День учителя (Зорина З.)</t>
  </si>
  <si>
    <t>Подарок на Др каждому ученику (карта Лабиринта) (Карпухина О.)</t>
  </si>
  <si>
    <t>Тетради 48л для к/р по алгебре (30шт) (Карпухина О.)</t>
  </si>
  <si>
    <t>Канцтовары (3 пачки бумаги, вкладыши, фломастеры, ватманы) (Карпухина О.)</t>
  </si>
  <si>
    <t>Тетради (для истории - 30 шт., русс. яз. - 30 шт., англ. яз. - 30 шт.) (Карпухина О.)</t>
  </si>
  <si>
    <t>Обложки (на тетради и учебные пособия) (Карпухина О.)</t>
  </si>
  <si>
    <t>Тетради (60л. по матем-ке, 30 шт.) (Карпухина О.)</t>
  </si>
  <si>
    <t>Маркеры для доски (Дмитриева Е.)</t>
  </si>
  <si>
    <t>Учебник по астрономии (Рахмангулова Г.)</t>
  </si>
  <si>
    <t>Грамматика Английский язык Голицынский (в кабинет, 7*270=1890 руб.) и Атлас (95 руб., учителю географии) (Карпухина О.)</t>
  </si>
  <si>
    <t>Грамматика Английский язык Голицынский (для личного использования) (Карпухина О.)</t>
  </si>
  <si>
    <t>Starlight (рабочая тетрадь по англ.яз.) (Карпухина О.)</t>
  </si>
  <si>
    <t>Тематический контроль по русскому языку (Цыбулько) (Карпухина О.)</t>
  </si>
  <si>
    <t>Рабочая тетрадь по литературе. Ахмадуллина (в 2-х частях) (Карпухина О.)</t>
  </si>
  <si>
    <t>День лицеиста (оплата в музей) (Светлицкая О.)</t>
  </si>
  <si>
    <t>Автобус на День лицеиста (Юлмухаметова Т.)</t>
  </si>
  <si>
    <t>Продукты на чаепитие +пицца (Васильева М.)</t>
  </si>
  <si>
    <t>Фотоальбом (Зильберман Э.)</t>
  </si>
  <si>
    <t>НГ</t>
  </si>
  <si>
    <t>Кофе на НГ в учительскую (Карпухина О.)</t>
  </si>
  <si>
    <t>Подарок  (Карпухина О.)</t>
  </si>
  <si>
    <t>Футболки к спектаклю (Бандалова О.)</t>
  </si>
  <si>
    <t>Пицца на детский стол (Карпухина О.)</t>
  </si>
  <si>
    <t>Фрукты+соки (Аветисова И.)</t>
  </si>
  <si>
    <t>Пироженое (Андрианова Г.)</t>
  </si>
  <si>
    <t>проверка</t>
  </si>
  <si>
    <t>Поздр 23.02</t>
  </si>
  <si>
    <t>Кенгуру (взнос за участие) (Светлицкая О.)</t>
  </si>
  <si>
    <t>Скатерть в рулоне, бумага, тетради (в класс) (Карпухина О.)</t>
  </si>
  <si>
    <t>Общий подарок в учительскую (корзина с продуктами) (Васильева М.)</t>
  </si>
  <si>
    <t>Атласы и к/к по истории (Дмитриева Е.)</t>
  </si>
  <si>
    <t>Поздр 08.03</t>
  </si>
  <si>
    <t>Подарок девочкам (платят только мамы мальчиков) Всего: 3219,93р. Цветы (2700р - Васильева М) + конфеты набор (519,93р - Карпухина О.)</t>
  </si>
  <si>
    <t>Кофе (600р*10кг=6000р) в учительскую на 8 марта и (пакет 104,05р +открытка 59,9р) Карпухина О.</t>
  </si>
  <si>
    <t>сент-мар.2017</t>
  </si>
  <si>
    <t>Открытка+подарочный пакет в учительскую Карпухина О.</t>
  </si>
  <si>
    <t>Подарок (5100+114,8) (Карпухина О.)</t>
  </si>
  <si>
    <t>ДР СИВ</t>
  </si>
  <si>
    <t>Подарок  (карта) (Карпухина О.)</t>
  </si>
  <si>
    <t>Матбой 13.05</t>
  </si>
  <si>
    <t>Подарок   на  Др (буклет-  4900)  (Сулимова В.)</t>
  </si>
  <si>
    <t>Кормление  детей на матбое (Чжан А.) (5360 - 315,3 на Калиту Д.)</t>
  </si>
  <si>
    <t>дек.17-июль.18</t>
  </si>
  <si>
    <t>Празднование Др весенних детей и окончания года -еда (Юлмухаметов Д. и Светлицкий М. дополнительно по 1000 рублей как именинники) (Юлмухаметова Т.)</t>
  </si>
  <si>
    <t>Шары на окончание 6 класса     (Сулимова 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</si>
</sst>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16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charset val="204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u/>
      <sz val="14"/>
      <color theme="10"/>
      <name val="Calibri"/>
      <family val="2"/>
    </font>
    <font>
      <u/>
      <sz val="14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892A0"/>
        <bgColor indexed="64"/>
      </patternFill>
    </fill>
    <fill>
      <patternFill patternType="solid">
        <fgColor rgb="FFF97BF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7">
    <xf numFmtId="0" fontId="0" fillId="0" borderId="0" xfId="0"/>
    <xf numFmtId="14" fontId="5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/>
    <xf numFmtId="14" fontId="5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7" fillId="0" borderId="1" xfId="1" applyFont="1" applyFill="1" applyBorder="1" applyAlignment="1" applyProtection="1">
      <alignment horizontal="left"/>
    </xf>
    <xf numFmtId="0" fontId="7" fillId="0" borderId="1" xfId="1" applyFont="1" applyFill="1" applyBorder="1" applyAlignment="1" applyProtection="1"/>
    <xf numFmtId="0" fontId="6" fillId="0" borderId="1" xfId="0" applyFont="1" applyFill="1" applyBorder="1" applyAlignment="1"/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8" fillId="0" borderId="1" xfId="1" applyFont="1" applyFill="1" applyBorder="1" applyAlignment="1" applyProtection="1"/>
    <xf numFmtId="14" fontId="5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 applyBorder="1" applyAlignment="1"/>
    <xf numFmtId="0" fontId="5" fillId="0" borderId="0" xfId="0" applyFont="1" applyBorder="1"/>
    <xf numFmtId="14" fontId="6" fillId="0" borderId="0" xfId="0" applyNumberFormat="1" applyFont="1" applyFill="1" applyBorder="1" applyAlignment="1"/>
    <xf numFmtId="0" fontId="2" fillId="0" borderId="1" xfId="1" applyFill="1" applyBorder="1" applyAlignment="1" applyProtection="1"/>
    <xf numFmtId="0" fontId="6" fillId="0" borderId="0" xfId="0" applyFont="1" applyFill="1" applyBorder="1" applyAlignment="1">
      <alignment horizontal="center"/>
    </xf>
    <xf numFmtId="0" fontId="2" fillId="0" borderId="1" xfId="1" applyFill="1" applyBorder="1" applyAlignment="1" applyProtection="1">
      <alignment horizontal="left"/>
    </xf>
    <xf numFmtId="0" fontId="0" fillId="0" borderId="1" xfId="0" applyBorder="1"/>
    <xf numFmtId="0" fontId="5" fillId="0" borderId="0" xfId="0" applyFont="1" applyFill="1" applyBorder="1" applyAlignment="1">
      <alignment horizontal="center"/>
    </xf>
    <xf numFmtId="0" fontId="2" fillId="0" borderId="1" xfId="1" applyBorder="1" applyAlignment="1" applyProtection="1"/>
    <xf numFmtId="0" fontId="5" fillId="2" borderId="1" xfId="0" applyFont="1" applyFill="1" applyBorder="1"/>
    <xf numFmtId="0" fontId="5" fillId="3" borderId="1" xfId="0" applyFont="1" applyFill="1" applyBorder="1"/>
    <xf numFmtId="0" fontId="5" fillId="4" borderId="1" xfId="0" applyFont="1" applyFill="1" applyBorder="1"/>
    <xf numFmtId="0" fontId="5" fillId="5" borderId="1" xfId="0" applyFont="1" applyFill="1" applyBorder="1"/>
    <xf numFmtId="0" fontId="0" fillId="0" borderId="1" xfId="0" applyBorder="1" applyAlignment="1">
      <alignment horizontal="center"/>
    </xf>
    <xf numFmtId="0" fontId="5" fillId="6" borderId="1" xfId="0" applyFont="1" applyFill="1" applyBorder="1"/>
    <xf numFmtId="0" fontId="5" fillId="7" borderId="1" xfId="0" applyFont="1" applyFill="1" applyBorder="1"/>
    <xf numFmtId="0" fontId="5" fillId="8" borderId="1" xfId="0" applyFont="1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7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7" fontId="0" fillId="5" borderId="1" xfId="0" applyNumberFormat="1" applyFill="1" applyBorder="1" applyAlignment="1">
      <alignment horizontal="center" vertical="center" wrapText="1"/>
    </xf>
    <xf numFmtId="0" fontId="5" fillId="0" borderId="0" xfId="0" applyFont="1"/>
    <xf numFmtId="0" fontId="0" fillId="10" borderId="1" xfId="0" applyFill="1" applyBorder="1"/>
    <xf numFmtId="0" fontId="0" fillId="10" borderId="1" xfId="0" applyFill="1" applyBorder="1" applyAlignment="1">
      <alignment horizontal="center" vertical="center" wrapText="1"/>
    </xf>
    <xf numFmtId="0" fontId="5" fillId="10" borderId="1" xfId="0" applyFont="1" applyFill="1" applyBorder="1"/>
    <xf numFmtId="0" fontId="5" fillId="0" borderId="5" xfId="0" applyFont="1" applyBorder="1"/>
    <xf numFmtId="0" fontId="4" fillId="0" borderId="6" xfId="0" applyFont="1" applyBorder="1"/>
    <xf numFmtId="0" fontId="10" fillId="0" borderId="7" xfId="0" applyFont="1" applyFill="1" applyBorder="1" applyAlignment="1"/>
    <xf numFmtId="0" fontId="4" fillId="0" borderId="7" xfId="0" applyFont="1" applyBorder="1"/>
    <xf numFmtId="0" fontId="4" fillId="2" borderId="7" xfId="0" applyFont="1" applyFill="1" applyBorder="1"/>
    <xf numFmtId="0" fontId="4" fillId="4" borderId="7" xfId="0" applyFont="1" applyFill="1" applyBorder="1"/>
    <xf numFmtId="0" fontId="4" fillId="3" borderId="7" xfId="0" applyFont="1" applyFill="1" applyBorder="1"/>
    <xf numFmtId="0" fontId="4" fillId="5" borderId="7" xfId="0" applyFont="1" applyFill="1" applyBorder="1"/>
    <xf numFmtId="0" fontId="4" fillId="8" borderId="7" xfId="0" applyFont="1" applyFill="1" applyBorder="1"/>
    <xf numFmtId="0" fontId="4" fillId="7" borderId="7" xfId="0" applyFont="1" applyFill="1" applyBorder="1"/>
    <xf numFmtId="0" fontId="4" fillId="6" borderId="7" xfId="0" applyFont="1" applyFill="1" applyBorder="1"/>
    <xf numFmtId="0" fontId="4" fillId="10" borderId="8" xfId="0" applyFont="1" applyFill="1" applyBorder="1"/>
    <xf numFmtId="0" fontId="11" fillId="2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17" fontId="0" fillId="8" borderId="4" xfId="0" applyNumberForma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 wrapText="1"/>
    </xf>
    <xf numFmtId="14" fontId="12" fillId="11" borderId="1" xfId="0" applyNumberFormat="1" applyFont="1" applyFill="1" applyBorder="1" applyAlignment="1">
      <alignment horizontal="center" vertical="center" wrapText="1"/>
    </xf>
    <xf numFmtId="0" fontId="13" fillId="11" borderId="1" xfId="0" applyFont="1" applyFill="1" applyBorder="1"/>
    <xf numFmtId="0" fontId="14" fillId="11" borderId="7" xfId="0" applyFont="1" applyFill="1" applyBorder="1"/>
    <xf numFmtId="0" fontId="5" fillId="10" borderId="9" xfId="0" applyFont="1" applyFill="1" applyBorder="1"/>
    <xf numFmtId="0" fontId="5" fillId="2" borderId="10" xfId="0" applyFont="1" applyFill="1" applyBorder="1"/>
    <xf numFmtId="0" fontId="12" fillId="12" borderId="1" xfId="0" applyFont="1" applyFill="1" applyBorder="1" applyAlignment="1">
      <alignment horizontal="center" vertical="center" wrapText="1"/>
    </xf>
    <xf numFmtId="0" fontId="13" fillId="12" borderId="1" xfId="0" applyFont="1" applyFill="1" applyBorder="1"/>
    <xf numFmtId="0" fontId="14" fillId="12" borderId="7" xfId="0" applyFont="1" applyFill="1" applyBorder="1"/>
    <xf numFmtId="164" fontId="12" fillId="12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164" fontId="12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/>
    <xf numFmtId="0" fontId="14" fillId="7" borderId="7" xfId="0" applyFont="1" applyFill="1" applyBorder="1"/>
    <xf numFmtId="0" fontId="12" fillId="13" borderId="1" xfId="0" applyFont="1" applyFill="1" applyBorder="1" applyAlignment="1">
      <alignment horizontal="center" vertical="center" wrapText="1"/>
    </xf>
    <xf numFmtId="164" fontId="12" fillId="13" borderId="1" xfId="0" applyNumberFormat="1" applyFont="1" applyFill="1" applyBorder="1" applyAlignment="1">
      <alignment horizontal="center" vertical="center" wrapText="1"/>
    </xf>
    <xf numFmtId="0" fontId="13" fillId="13" borderId="1" xfId="0" applyFont="1" applyFill="1" applyBorder="1"/>
    <xf numFmtId="0" fontId="14" fillId="13" borderId="7" xfId="0" applyFont="1" applyFill="1" applyBorder="1"/>
    <xf numFmtId="0" fontId="0" fillId="9" borderId="4" xfId="0" applyFill="1" applyBorder="1" applyAlignment="1">
      <alignment horizontal="center"/>
    </xf>
    <xf numFmtId="0" fontId="12" fillId="5" borderId="1" xfId="0" applyFont="1" applyFill="1" applyBorder="1" applyAlignment="1">
      <alignment horizontal="center" vertical="center" wrapText="1"/>
    </xf>
    <xf numFmtId="164" fontId="12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/>
    <xf numFmtId="0" fontId="14" fillId="5" borderId="7" xfId="0" applyFont="1" applyFill="1" applyBorder="1"/>
    <xf numFmtId="0" fontId="0" fillId="9" borderId="4" xfId="0" applyFill="1" applyBorder="1" applyAlignment="1">
      <alignment horizontal="center"/>
    </xf>
    <xf numFmtId="0" fontId="15" fillId="11" borderId="1" xfId="0" applyFont="1" applyFill="1" applyBorder="1" applyAlignment="1">
      <alignment horizontal="center" vertical="center" wrapText="1"/>
    </xf>
    <xf numFmtId="164" fontId="15" fillId="11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/>
    <xf numFmtId="0" fontId="4" fillId="11" borderId="7" xfId="0" applyFont="1" applyFill="1" applyBorder="1"/>
    <xf numFmtId="0" fontId="15" fillId="2" borderId="1" xfId="0" applyFon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/>
    </xf>
    <xf numFmtId="0" fontId="15" fillId="10" borderId="1" xfId="0" applyFont="1" applyFill="1" applyBorder="1" applyAlignment="1">
      <alignment horizontal="center" vertical="center" wrapText="1"/>
    </xf>
    <xf numFmtId="164" fontId="15" fillId="10" borderId="1" xfId="0" applyNumberFormat="1" applyFont="1" applyFill="1" applyBorder="1" applyAlignment="1">
      <alignment horizontal="center" vertical="center" wrapText="1"/>
    </xf>
    <xf numFmtId="0" fontId="4" fillId="10" borderId="7" xfId="0" applyFont="1" applyFill="1" applyBorder="1"/>
    <xf numFmtId="0" fontId="15" fillId="14" borderId="1" xfId="0" applyFont="1" applyFill="1" applyBorder="1" applyAlignment="1">
      <alignment horizontal="center" vertical="center" wrapText="1"/>
    </xf>
    <xf numFmtId="164" fontId="15" fillId="14" borderId="1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/>
    <xf numFmtId="0" fontId="4" fillId="14" borderId="7" xfId="0" applyFont="1" applyFill="1" applyBorder="1"/>
    <xf numFmtId="0" fontId="4" fillId="0" borderId="1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17" fontId="0" fillId="3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7" fontId="0" fillId="7" borderId="1" xfId="0" applyNumberForma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" fontId="0" fillId="8" borderId="2" xfId="0" applyNumberFormat="1" applyFill="1" applyBorder="1" applyAlignment="1">
      <alignment horizontal="center" vertical="center"/>
    </xf>
    <xf numFmtId="17" fontId="0" fillId="8" borderId="3" xfId="0" applyNumberFormat="1" applyFill="1" applyBorder="1" applyAlignment="1">
      <alignment horizontal="center" vertical="center"/>
    </xf>
    <xf numFmtId="17" fontId="0" fillId="8" borderId="4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15" fillId="13" borderId="1" xfId="0" applyFont="1" applyFill="1" applyBorder="1" applyAlignment="1">
      <alignment horizontal="center" vertical="center" wrapText="1"/>
    </xf>
    <xf numFmtId="164" fontId="15" fillId="13" borderId="1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/>
    <xf numFmtId="0" fontId="4" fillId="13" borderId="7" xfId="0" applyFont="1" applyFill="1" applyBorder="1"/>
  </cellXfs>
  <cellStyles count="4">
    <cellStyle name="Гиперссылка" xfId="1" builtinId="8"/>
    <cellStyle name="Гиперссылка 2" xfId="3" xr:uid="{00000000-0005-0000-0000-000001000000}"/>
    <cellStyle name="Обычный" xfId="0" builtinId="0"/>
    <cellStyle name="Обычный 2" xfId="2" xr:uid="{00000000-0005-0000-0000-000003000000}"/>
  </cellStyles>
  <dxfs count="74"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</dxfs>
  <tableStyles count="0" defaultTableStyle="TableStyleMedium2" defaultPivotStyle="PivotStyleMedium7"/>
  <colors>
    <mruColors>
      <color rgb="FFF892A0"/>
      <color rgb="FFF97BFE"/>
      <color rgb="FF95649E"/>
      <color rgb="FFFF0201"/>
      <color rgb="FFFD5F4C"/>
      <color rgb="FFBB171F"/>
      <color rgb="FF01AE9A"/>
      <color rgb="FFB668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ickyadmouse@gmail.com" TargetMode="External"/><Relationship Id="rId18" Type="http://schemas.openxmlformats.org/officeDocument/2006/relationships/hyperlink" Target="mailto:RVasiliyev@tdviikp.ru" TargetMode="External"/><Relationship Id="rId26" Type="http://schemas.openxmlformats.org/officeDocument/2006/relationships/hyperlink" Target="mailto:urie.dmitriev@gmail.com" TargetMode="External"/><Relationship Id="rId39" Type="http://schemas.openxmlformats.org/officeDocument/2006/relationships/hyperlink" Target="mailto:asvetl@ya.ru" TargetMode="External"/><Relationship Id="rId21" Type="http://schemas.openxmlformats.org/officeDocument/2006/relationships/hyperlink" Target="mailto:gavrilko.mv@yandex.ru" TargetMode="External"/><Relationship Id="rId34" Type="http://schemas.openxmlformats.org/officeDocument/2006/relationships/hyperlink" Target="mailto:nshlyupikov@gmail.com" TargetMode="External"/><Relationship Id="rId42" Type="http://schemas.openxmlformats.org/officeDocument/2006/relationships/hyperlink" Target="mailto:zzorina@gmail.com" TargetMode="External"/><Relationship Id="rId47" Type="http://schemas.openxmlformats.org/officeDocument/2006/relationships/hyperlink" Target="mailto:kosta7272@gmail.com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mailto:baurina-olga@yandex.ru" TargetMode="External"/><Relationship Id="rId2" Type="http://schemas.openxmlformats.org/officeDocument/2006/relationships/hyperlink" Target="mailto:svetlana-sunny@yandex.ru" TargetMode="External"/><Relationship Id="rId16" Type="http://schemas.openxmlformats.org/officeDocument/2006/relationships/hyperlink" Target="mailto:ezilberman@yadex.ru" TargetMode="External"/><Relationship Id="rId29" Type="http://schemas.openxmlformats.org/officeDocument/2006/relationships/hyperlink" Target="mailto:akamlovskaya@yandex.ru" TargetMode="External"/><Relationship Id="rId11" Type="http://schemas.openxmlformats.org/officeDocument/2006/relationships/hyperlink" Target="mailto:fedkin1960@mail.ru" TargetMode="External"/><Relationship Id="rId24" Type="http://schemas.openxmlformats.org/officeDocument/2006/relationships/hyperlink" Target="mailto:vezvisky@yandex.ru" TargetMode="External"/><Relationship Id="rId32" Type="http://schemas.openxmlformats.org/officeDocument/2006/relationships/hyperlink" Target="mailto:koblov@bk.ru" TargetMode="External"/><Relationship Id="rId37" Type="http://schemas.openxmlformats.org/officeDocument/2006/relationships/hyperlink" Target="mailto:bnv1802@mail.ru" TargetMode="External"/><Relationship Id="rId40" Type="http://schemas.openxmlformats.org/officeDocument/2006/relationships/hyperlink" Target="mailto:ismerita@mail.ru" TargetMode="External"/><Relationship Id="rId45" Type="http://schemas.openxmlformats.org/officeDocument/2006/relationships/hyperlink" Target="mailto:ggalaleo@mail.ru" TargetMode="External"/><Relationship Id="rId5" Type="http://schemas.openxmlformats.org/officeDocument/2006/relationships/hyperlink" Target="mailto:sandreev@alfabank.ru" TargetMode="External"/><Relationship Id="rId15" Type="http://schemas.openxmlformats.org/officeDocument/2006/relationships/hyperlink" Target="mailto:notreposte@mail.ru" TargetMode="External"/><Relationship Id="rId23" Type="http://schemas.openxmlformats.org/officeDocument/2006/relationships/hyperlink" Target="mailto:obadalova@yandex.ru" TargetMode="External"/><Relationship Id="rId28" Type="http://schemas.openxmlformats.org/officeDocument/2006/relationships/hyperlink" Target="mailto:e.a.dmitrieva@gmail.com" TargetMode="External"/><Relationship Id="rId36" Type="http://schemas.openxmlformats.org/officeDocument/2006/relationships/hyperlink" Target="mailto:adriasha@mail.ru" TargetMode="External"/><Relationship Id="rId49" Type="http://schemas.openxmlformats.org/officeDocument/2006/relationships/hyperlink" Target="mailto:tel9166013205@gmail.com" TargetMode="External"/><Relationship Id="rId10" Type="http://schemas.openxmlformats.org/officeDocument/2006/relationships/hyperlink" Target="mailto:alexey.kharitonov@gmail.com" TargetMode="External"/><Relationship Id="rId19" Type="http://schemas.openxmlformats.org/officeDocument/2006/relationships/hyperlink" Target="mailto:stortio@list.ru" TargetMode="External"/><Relationship Id="rId31" Type="http://schemas.openxmlformats.org/officeDocument/2006/relationships/hyperlink" Target="mailto:akoblova@mail.ru" TargetMode="External"/><Relationship Id="rId44" Type="http://schemas.openxmlformats.org/officeDocument/2006/relationships/hyperlink" Target="mailto:vikaasta@gmail.com" TargetMode="External"/><Relationship Id="rId4" Type="http://schemas.openxmlformats.org/officeDocument/2006/relationships/hyperlink" Target="mailto:andreevame@rshb.ru" TargetMode="External"/><Relationship Id="rId9" Type="http://schemas.openxmlformats.org/officeDocument/2006/relationships/hyperlink" Target="mailto:vazheninajv@gmail.com" TargetMode="External"/><Relationship Id="rId14" Type="http://schemas.openxmlformats.org/officeDocument/2006/relationships/hyperlink" Target="mailto:anoshinae@mail.ru" TargetMode="External"/><Relationship Id="rId22" Type="http://schemas.openxmlformats.org/officeDocument/2006/relationships/hyperlink" Target="mailto:taw2017@yandex.ru" TargetMode="External"/><Relationship Id="rId27" Type="http://schemas.openxmlformats.org/officeDocument/2006/relationships/hyperlink" Target="mailto:amygo@yandex.ru" TargetMode="External"/><Relationship Id="rId30" Type="http://schemas.openxmlformats.org/officeDocument/2006/relationships/hyperlink" Target="mailto:ov-kam@yandex.ru" TargetMode="External"/><Relationship Id="rId35" Type="http://schemas.openxmlformats.org/officeDocument/2006/relationships/hyperlink" Target="mailto:ritasarc@mail.ru" TargetMode="External"/><Relationship Id="rId43" Type="http://schemas.openxmlformats.org/officeDocument/2006/relationships/hyperlink" Target="mailto:ottyasov@gmail.com" TargetMode="External"/><Relationship Id="rId48" Type="http://schemas.openxmlformats.org/officeDocument/2006/relationships/hyperlink" Target="mailto:Gio1998@mail.ru" TargetMode="External"/><Relationship Id="rId8" Type="http://schemas.openxmlformats.org/officeDocument/2006/relationships/hyperlink" Target="mailto:bushina25@mail.ru" TargetMode="External"/><Relationship Id="rId3" Type="http://schemas.openxmlformats.org/officeDocument/2006/relationships/hyperlink" Target="mailto:waterman58@yandex.ru" TargetMode="External"/><Relationship Id="rId12" Type="http://schemas.openxmlformats.org/officeDocument/2006/relationships/hyperlink" Target="mailto:avetisova_irina@mail.ru" TargetMode="External"/><Relationship Id="rId17" Type="http://schemas.openxmlformats.org/officeDocument/2006/relationships/hyperlink" Target="mailto:info@comfortprofi.ru" TargetMode="External"/><Relationship Id="rId25" Type="http://schemas.openxmlformats.org/officeDocument/2006/relationships/hyperlink" Target="mailto:dmitry.gavrilko@gmail.com" TargetMode="External"/><Relationship Id="rId33" Type="http://schemas.openxmlformats.org/officeDocument/2006/relationships/hyperlink" Target="mailto:mxt@yandex.ru" TargetMode="External"/><Relationship Id="rId38" Type="http://schemas.openxmlformats.org/officeDocument/2006/relationships/hyperlink" Target="mailto:alek_p@mail.ru" TargetMode="External"/><Relationship Id="rId46" Type="http://schemas.openxmlformats.org/officeDocument/2006/relationships/hyperlink" Target="mailto:ll1973@mail.ru" TargetMode="External"/><Relationship Id="rId20" Type="http://schemas.openxmlformats.org/officeDocument/2006/relationships/hyperlink" Target="mailto:alexeyvazhenin@gmail.com" TargetMode="External"/><Relationship Id="rId41" Type="http://schemas.openxmlformats.org/officeDocument/2006/relationships/hyperlink" Target="mailto:viksul@gmail.com" TargetMode="External"/><Relationship Id="rId1" Type="http://schemas.openxmlformats.org/officeDocument/2006/relationships/hyperlink" Target="mailto:xwz_77@list.ru" TargetMode="External"/><Relationship Id="rId6" Type="http://schemas.openxmlformats.org/officeDocument/2006/relationships/hyperlink" Target="mailto:ikarpukhin@ya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65"/>
  <sheetViews>
    <sheetView workbookViewId="0">
      <selection activeCell="E21" sqref="E21"/>
    </sheetView>
  </sheetViews>
  <sheetFormatPr baseColWidth="10" defaultColWidth="8.83203125" defaultRowHeight="19" x14ac:dyDescent="0.25"/>
  <cols>
    <col min="1" max="1" width="14.1640625" style="16" bestFit="1" customWidth="1"/>
    <col min="2" max="2" width="12.5" style="16" bestFit="1" customWidth="1"/>
    <col min="3" max="3" width="17.1640625" style="16" bestFit="1" customWidth="1"/>
    <col min="4" max="4" width="13.6640625" style="15" bestFit="1" customWidth="1"/>
    <col min="5" max="5" width="40" style="16" bestFit="1" customWidth="1"/>
    <col min="6" max="6" width="19.5" style="16" customWidth="1"/>
    <col min="7" max="7" width="26.83203125" style="16" bestFit="1" customWidth="1"/>
    <col min="8" max="8" width="39.83203125" style="16" bestFit="1" customWidth="1"/>
    <col min="9" max="9" width="19.5" style="16" customWidth="1"/>
    <col min="10" max="10" width="29.5" style="16" customWidth="1"/>
    <col min="11" max="12" width="8.83203125" style="18"/>
    <col min="13" max="16384" width="8.83203125" style="16"/>
  </cols>
  <sheetData>
    <row r="1" spans="1:27" ht="24" x14ac:dyDescent="0.3">
      <c r="A1" s="104" t="s">
        <v>208</v>
      </c>
      <c r="B1" s="104"/>
      <c r="C1" s="104"/>
      <c r="D1" s="104"/>
      <c r="E1" s="104"/>
      <c r="F1" s="104"/>
      <c r="G1" s="104"/>
      <c r="H1" s="104"/>
      <c r="I1" s="104"/>
      <c r="J1" s="104"/>
    </row>
    <row r="3" spans="1:27" x14ac:dyDescent="0.25">
      <c r="A3" s="103" t="s">
        <v>203</v>
      </c>
      <c r="B3" s="103"/>
      <c r="C3" s="103"/>
      <c r="D3" s="1" t="s">
        <v>204</v>
      </c>
      <c r="E3" s="2" t="s">
        <v>191</v>
      </c>
      <c r="F3" s="2" t="s">
        <v>192</v>
      </c>
      <c r="G3" s="2" t="s">
        <v>195</v>
      </c>
      <c r="H3" s="2" t="s">
        <v>193</v>
      </c>
      <c r="I3" s="2" t="s">
        <v>194</v>
      </c>
      <c r="J3" s="2" t="s">
        <v>196</v>
      </c>
      <c r="K3" s="16"/>
      <c r="L3" s="16"/>
    </row>
    <row r="4" spans="1:27" x14ac:dyDescent="0.25">
      <c r="A4" s="4" t="s">
        <v>0</v>
      </c>
      <c r="B4" s="4" t="s">
        <v>1</v>
      </c>
      <c r="C4" s="4" t="s">
        <v>2</v>
      </c>
      <c r="D4" s="5">
        <v>38513</v>
      </c>
      <c r="E4" s="6" t="s">
        <v>136</v>
      </c>
      <c r="F4" s="7" t="s">
        <v>133</v>
      </c>
      <c r="G4" s="9" t="s">
        <v>3</v>
      </c>
      <c r="H4" s="6" t="s">
        <v>135</v>
      </c>
      <c r="I4" s="21" t="s">
        <v>132</v>
      </c>
      <c r="J4" s="22" t="s">
        <v>134</v>
      </c>
      <c r="K4" s="16"/>
      <c r="L4" s="16"/>
    </row>
    <row r="5" spans="1:27" x14ac:dyDescent="0.25">
      <c r="A5" s="4" t="s">
        <v>137</v>
      </c>
      <c r="B5" s="4" t="s">
        <v>6</v>
      </c>
      <c r="C5" s="4" t="s">
        <v>138</v>
      </c>
      <c r="D5" s="5">
        <v>38678</v>
      </c>
      <c r="E5" s="6" t="s">
        <v>151</v>
      </c>
      <c r="F5" s="7" t="s">
        <v>139</v>
      </c>
      <c r="G5" s="8" t="s">
        <v>148</v>
      </c>
      <c r="H5" s="6" t="s">
        <v>150</v>
      </c>
      <c r="I5" s="7" t="s">
        <v>147</v>
      </c>
      <c r="J5" s="9" t="s">
        <v>149</v>
      </c>
      <c r="K5" s="16"/>
      <c r="L5" s="16"/>
    </row>
    <row r="6" spans="1:27" x14ac:dyDescent="0.25">
      <c r="A6" s="10" t="s">
        <v>5</v>
      </c>
      <c r="B6" s="10" t="s">
        <v>6</v>
      </c>
      <c r="C6" s="10" t="s">
        <v>7</v>
      </c>
      <c r="D6" s="11">
        <v>38413</v>
      </c>
      <c r="E6" s="10" t="s">
        <v>76</v>
      </c>
      <c r="F6" s="7" t="s">
        <v>169</v>
      </c>
      <c r="G6" s="9" t="s">
        <v>216</v>
      </c>
      <c r="H6" s="10" t="s">
        <v>75</v>
      </c>
      <c r="I6" s="12" t="s">
        <v>153</v>
      </c>
      <c r="J6" s="3"/>
      <c r="K6" s="16"/>
      <c r="L6" s="16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x14ac:dyDescent="0.25">
      <c r="A7" s="10" t="s">
        <v>10</v>
      </c>
      <c r="B7" s="10" t="s">
        <v>11</v>
      </c>
      <c r="C7" s="10" t="s">
        <v>8</v>
      </c>
      <c r="D7" s="11">
        <v>38724</v>
      </c>
      <c r="E7" s="10" t="s">
        <v>78</v>
      </c>
      <c r="F7" s="7" t="s">
        <v>170</v>
      </c>
      <c r="G7" s="9" t="s">
        <v>197</v>
      </c>
      <c r="H7" s="10" t="s">
        <v>77</v>
      </c>
      <c r="I7" s="7" t="s">
        <v>154</v>
      </c>
      <c r="J7" s="20" t="s">
        <v>12</v>
      </c>
      <c r="K7" s="16"/>
      <c r="L7" s="16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x14ac:dyDescent="0.25">
      <c r="A8" s="10" t="s">
        <v>13</v>
      </c>
      <c r="B8" s="10" t="s">
        <v>14</v>
      </c>
      <c r="C8" s="10" t="s">
        <v>7</v>
      </c>
      <c r="D8" s="11">
        <v>38739</v>
      </c>
      <c r="E8" s="10" t="s">
        <v>80</v>
      </c>
      <c r="F8" s="7" t="s">
        <v>171</v>
      </c>
      <c r="G8" s="20" t="s">
        <v>220</v>
      </c>
      <c r="H8" s="10" t="s">
        <v>79</v>
      </c>
      <c r="I8" s="7" t="s">
        <v>155</v>
      </c>
      <c r="J8" s="25" t="s">
        <v>198</v>
      </c>
      <c r="K8" s="16"/>
      <c r="L8" s="16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x14ac:dyDescent="0.25">
      <c r="A9" s="10" t="s">
        <v>15</v>
      </c>
      <c r="B9" s="10" t="s">
        <v>16</v>
      </c>
      <c r="C9" s="10" t="s">
        <v>17</v>
      </c>
      <c r="D9" s="11">
        <v>38560</v>
      </c>
      <c r="E9" s="10" t="s">
        <v>83</v>
      </c>
      <c r="F9" s="7" t="s">
        <v>172</v>
      </c>
      <c r="G9" s="20" t="s">
        <v>222</v>
      </c>
      <c r="H9" s="10" t="s">
        <v>81</v>
      </c>
      <c r="I9" s="7" t="s">
        <v>156</v>
      </c>
      <c r="J9" s="20" t="s">
        <v>82</v>
      </c>
      <c r="K9" s="16"/>
      <c r="L9" s="16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x14ac:dyDescent="0.25">
      <c r="A10" s="10" t="s">
        <v>18</v>
      </c>
      <c r="B10" s="10" t="s">
        <v>19</v>
      </c>
      <c r="C10" s="10" t="s">
        <v>20</v>
      </c>
      <c r="D10" s="11">
        <v>38671</v>
      </c>
      <c r="E10" s="10" t="s">
        <v>86</v>
      </c>
      <c r="F10" s="7" t="s">
        <v>152</v>
      </c>
      <c r="G10" s="20" t="s">
        <v>223</v>
      </c>
      <c r="H10" s="10" t="s">
        <v>84</v>
      </c>
      <c r="I10" s="3"/>
      <c r="J10" s="20" t="s">
        <v>85</v>
      </c>
      <c r="K10" s="16"/>
      <c r="L10" s="16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x14ac:dyDescent="0.25">
      <c r="A11" s="10" t="s">
        <v>24</v>
      </c>
      <c r="B11" s="10" t="s">
        <v>11</v>
      </c>
      <c r="C11" s="10" t="s">
        <v>25</v>
      </c>
      <c r="D11" s="11">
        <v>38745</v>
      </c>
      <c r="E11" s="10" t="s">
        <v>89</v>
      </c>
      <c r="F11" s="7" t="s">
        <v>157</v>
      </c>
      <c r="G11" s="20" t="s">
        <v>26</v>
      </c>
      <c r="H11" s="10" t="s">
        <v>87</v>
      </c>
      <c r="I11" s="7"/>
      <c r="J11" s="20" t="s">
        <v>88</v>
      </c>
      <c r="K11" s="16"/>
      <c r="L11" s="16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x14ac:dyDescent="0.25">
      <c r="A12" s="10" t="s">
        <v>27</v>
      </c>
      <c r="B12" s="10" t="s">
        <v>4</v>
      </c>
      <c r="C12" s="10" t="s">
        <v>21</v>
      </c>
      <c r="D12" s="11">
        <v>38784</v>
      </c>
      <c r="E12" s="10" t="s">
        <v>91</v>
      </c>
      <c r="F12" s="7" t="s">
        <v>173</v>
      </c>
      <c r="G12" s="20" t="s">
        <v>221</v>
      </c>
      <c r="H12" s="10" t="s">
        <v>90</v>
      </c>
      <c r="I12" s="7" t="s">
        <v>158</v>
      </c>
      <c r="J12" s="20" t="s">
        <v>227</v>
      </c>
      <c r="K12" s="16"/>
      <c r="L12" s="16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x14ac:dyDescent="0.25">
      <c r="A13" s="10" t="s">
        <v>29</v>
      </c>
      <c r="B13" s="10" t="s">
        <v>30</v>
      </c>
      <c r="C13" s="10" t="s">
        <v>31</v>
      </c>
      <c r="D13" s="11">
        <v>38615</v>
      </c>
      <c r="E13" s="10" t="s">
        <v>93</v>
      </c>
      <c r="F13" s="7" t="s">
        <v>174</v>
      </c>
      <c r="G13" s="20" t="s">
        <v>228</v>
      </c>
      <c r="H13" s="10" t="s">
        <v>92</v>
      </c>
      <c r="I13" s="7" t="s">
        <v>159</v>
      </c>
      <c r="J13" s="20" t="s">
        <v>229</v>
      </c>
      <c r="K13" s="16"/>
      <c r="L13" s="16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spans="1:27" x14ac:dyDescent="0.25">
      <c r="A14" s="10" t="s">
        <v>32</v>
      </c>
      <c r="B14" s="10" t="s">
        <v>33</v>
      </c>
      <c r="C14" s="10" t="s">
        <v>34</v>
      </c>
      <c r="D14" s="11">
        <v>38531</v>
      </c>
      <c r="E14" s="10" t="s">
        <v>95</v>
      </c>
      <c r="F14" s="7" t="s">
        <v>188</v>
      </c>
      <c r="G14" s="9" t="s">
        <v>189</v>
      </c>
      <c r="H14" s="10" t="s">
        <v>94</v>
      </c>
      <c r="I14" s="7"/>
      <c r="J14" s="20" t="s">
        <v>230</v>
      </c>
      <c r="K14" s="16"/>
      <c r="L14" s="16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x14ac:dyDescent="0.25">
      <c r="A15" s="10" t="s">
        <v>35</v>
      </c>
      <c r="B15" s="10" t="s">
        <v>36</v>
      </c>
      <c r="C15" s="10" t="s">
        <v>37</v>
      </c>
      <c r="D15" s="11">
        <v>38359</v>
      </c>
      <c r="E15" s="10" t="s">
        <v>98</v>
      </c>
      <c r="F15" s="7" t="s">
        <v>175</v>
      </c>
      <c r="G15" s="20" t="s">
        <v>38</v>
      </c>
      <c r="H15" s="10" t="s">
        <v>96</v>
      </c>
      <c r="I15" s="7" t="s">
        <v>160</v>
      </c>
      <c r="J15" s="20" t="s">
        <v>97</v>
      </c>
      <c r="K15" s="16"/>
      <c r="L15" s="16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spans="1:27" x14ac:dyDescent="0.25">
      <c r="A16" s="10" t="s">
        <v>140</v>
      </c>
      <c r="B16" s="10" t="s">
        <v>141</v>
      </c>
      <c r="C16" s="10" t="s">
        <v>142</v>
      </c>
      <c r="D16" s="11">
        <v>38582</v>
      </c>
      <c r="E16" s="10" t="s">
        <v>201</v>
      </c>
      <c r="F16" s="7" t="s">
        <v>143</v>
      </c>
      <c r="G16" s="9" t="s">
        <v>144</v>
      </c>
      <c r="H16" s="10" t="s">
        <v>202</v>
      </c>
      <c r="I16" s="7" t="s">
        <v>145</v>
      </c>
      <c r="J16" s="9" t="s">
        <v>146</v>
      </c>
      <c r="K16" s="16"/>
      <c r="L16" s="16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</row>
    <row r="17" spans="1:27" x14ac:dyDescent="0.25">
      <c r="A17" s="10" t="s">
        <v>40</v>
      </c>
      <c r="B17" s="10" t="s">
        <v>41</v>
      </c>
      <c r="C17" s="10" t="s">
        <v>42</v>
      </c>
      <c r="D17" s="11">
        <v>38531</v>
      </c>
      <c r="E17" s="10" t="s">
        <v>101</v>
      </c>
      <c r="F17" s="7" t="s">
        <v>190</v>
      </c>
      <c r="G17" s="20" t="s">
        <v>100</v>
      </c>
      <c r="H17" s="10" t="s">
        <v>99</v>
      </c>
      <c r="I17" s="7"/>
      <c r="J17" s="20" t="s">
        <v>43</v>
      </c>
      <c r="K17" s="16"/>
      <c r="L17" s="16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x14ac:dyDescent="0.25">
      <c r="A18" s="10" t="s">
        <v>44</v>
      </c>
      <c r="B18" s="10" t="s">
        <v>9</v>
      </c>
      <c r="C18" s="10" t="s">
        <v>7</v>
      </c>
      <c r="D18" s="11">
        <v>38545</v>
      </c>
      <c r="E18" s="10" t="s">
        <v>103</v>
      </c>
      <c r="F18" s="7" t="s">
        <v>176</v>
      </c>
      <c r="G18" s="20" t="s">
        <v>45</v>
      </c>
      <c r="H18" s="10" t="s">
        <v>102</v>
      </c>
      <c r="I18" s="7" t="s">
        <v>238</v>
      </c>
      <c r="J18" s="10"/>
      <c r="K18" s="16"/>
      <c r="L18" s="16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</row>
    <row r="19" spans="1:27" x14ac:dyDescent="0.25">
      <c r="A19" s="10" t="s">
        <v>46</v>
      </c>
      <c r="B19" s="10" t="s">
        <v>47</v>
      </c>
      <c r="C19" s="10" t="s">
        <v>48</v>
      </c>
      <c r="D19" s="11">
        <v>38940</v>
      </c>
      <c r="E19" s="10" t="s">
        <v>105</v>
      </c>
      <c r="F19" s="7" t="s">
        <v>177</v>
      </c>
      <c r="G19" s="20" t="s">
        <v>106</v>
      </c>
      <c r="H19" s="10" t="s">
        <v>104</v>
      </c>
      <c r="I19" s="7" t="s">
        <v>244</v>
      </c>
      <c r="J19" s="20" t="s">
        <v>49</v>
      </c>
      <c r="K19" s="16"/>
      <c r="L19" s="16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</row>
    <row r="20" spans="1:27" x14ac:dyDescent="0.25">
      <c r="A20" s="10" t="s">
        <v>50</v>
      </c>
      <c r="B20" s="10" t="s">
        <v>22</v>
      </c>
      <c r="C20" s="10" t="s">
        <v>51</v>
      </c>
      <c r="D20" s="11">
        <v>38654</v>
      </c>
      <c r="E20" s="10" t="s">
        <v>108</v>
      </c>
      <c r="F20" s="7" t="s">
        <v>187</v>
      </c>
      <c r="G20" s="20" t="s">
        <v>225</v>
      </c>
      <c r="H20" s="10" t="s">
        <v>107</v>
      </c>
      <c r="I20" s="7"/>
      <c r="J20" s="20" t="s">
        <v>226</v>
      </c>
      <c r="K20" s="16"/>
      <c r="L20" s="16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1:27" x14ac:dyDescent="0.25">
      <c r="A21" s="10" t="s">
        <v>52</v>
      </c>
      <c r="B21" s="10" t="s">
        <v>53</v>
      </c>
      <c r="C21" s="10" t="s">
        <v>21</v>
      </c>
      <c r="D21" s="11">
        <v>38511</v>
      </c>
      <c r="E21" s="10" t="s">
        <v>111</v>
      </c>
      <c r="F21" s="7" t="s">
        <v>178</v>
      </c>
      <c r="G21" s="20" t="s">
        <v>243</v>
      </c>
      <c r="H21" s="10" t="s">
        <v>109</v>
      </c>
      <c r="I21" s="7" t="s">
        <v>161</v>
      </c>
      <c r="J21" s="20" t="s">
        <v>110</v>
      </c>
      <c r="K21" s="16"/>
      <c r="L21" s="16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1:27" x14ac:dyDescent="0.25">
      <c r="A22" s="10" t="s">
        <v>54</v>
      </c>
      <c r="B22" s="10" t="s">
        <v>55</v>
      </c>
      <c r="C22" s="10" t="s">
        <v>56</v>
      </c>
      <c r="D22" s="11">
        <v>38554</v>
      </c>
      <c r="E22" s="10" t="s">
        <v>113</v>
      </c>
      <c r="F22" s="7" t="s">
        <v>179</v>
      </c>
      <c r="G22" s="20" t="s">
        <v>57</v>
      </c>
      <c r="H22" s="10" t="s">
        <v>112</v>
      </c>
      <c r="I22" s="7" t="s">
        <v>162</v>
      </c>
      <c r="J22" s="10"/>
      <c r="K22" s="16"/>
      <c r="L22" s="16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spans="1:27" x14ac:dyDescent="0.25">
      <c r="A23" s="10" t="s">
        <v>59</v>
      </c>
      <c r="B23" s="10" t="s">
        <v>36</v>
      </c>
      <c r="C23" s="10" t="s">
        <v>23</v>
      </c>
      <c r="D23" s="11">
        <v>38437</v>
      </c>
      <c r="E23" s="10" t="s">
        <v>115</v>
      </c>
      <c r="F23" s="7" t="s">
        <v>180</v>
      </c>
      <c r="G23" s="20" t="s">
        <v>60</v>
      </c>
      <c r="H23" s="10" t="s">
        <v>114</v>
      </c>
      <c r="I23" s="7" t="s">
        <v>163</v>
      </c>
      <c r="J23" s="10"/>
      <c r="K23" s="16"/>
      <c r="L23" s="16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</row>
    <row r="24" spans="1:27" x14ac:dyDescent="0.25">
      <c r="A24" s="10" t="s">
        <v>61</v>
      </c>
      <c r="B24" s="10" t="s">
        <v>62</v>
      </c>
      <c r="C24" s="10" t="s">
        <v>7</v>
      </c>
      <c r="D24" s="11">
        <v>38599</v>
      </c>
      <c r="E24" s="10" t="s">
        <v>118</v>
      </c>
      <c r="F24" s="7" t="s">
        <v>181</v>
      </c>
      <c r="G24" s="20" t="s">
        <v>242</v>
      </c>
      <c r="H24" s="10" t="s">
        <v>116</v>
      </c>
      <c r="I24" s="7" t="s">
        <v>164</v>
      </c>
      <c r="J24" s="20" t="s">
        <v>117</v>
      </c>
      <c r="K24" s="16"/>
      <c r="L24" s="16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</row>
    <row r="25" spans="1:27" x14ac:dyDescent="0.25">
      <c r="A25" s="10" t="s">
        <v>63</v>
      </c>
      <c r="B25" s="10" t="s">
        <v>58</v>
      </c>
      <c r="C25" s="10" t="s">
        <v>39</v>
      </c>
      <c r="D25" s="11">
        <v>38422</v>
      </c>
      <c r="E25" s="10" t="s">
        <v>121</v>
      </c>
      <c r="F25" s="7" t="s">
        <v>182</v>
      </c>
      <c r="G25" s="20" t="s">
        <v>119</v>
      </c>
      <c r="H25" s="10" t="s">
        <v>120</v>
      </c>
      <c r="I25" s="7" t="s">
        <v>165</v>
      </c>
      <c r="J25" s="20" t="s">
        <v>215</v>
      </c>
      <c r="K25" s="16"/>
      <c r="L25" s="16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x14ac:dyDescent="0.25">
      <c r="A26" s="10" t="s">
        <v>64</v>
      </c>
      <c r="B26" s="10" t="s">
        <v>65</v>
      </c>
      <c r="C26" s="10" t="s">
        <v>7</v>
      </c>
      <c r="D26" s="11">
        <v>38628</v>
      </c>
      <c r="E26" s="10" t="s">
        <v>123</v>
      </c>
      <c r="F26" s="7" t="s">
        <v>212</v>
      </c>
      <c r="G26" s="20" t="s">
        <v>66</v>
      </c>
      <c r="H26" s="10" t="s">
        <v>122</v>
      </c>
      <c r="I26" s="7" t="s">
        <v>241</v>
      </c>
      <c r="J26" s="20" t="s">
        <v>213</v>
      </c>
      <c r="K26" s="16"/>
      <c r="L26" s="16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</row>
    <row r="27" spans="1:27" x14ac:dyDescent="0.25">
      <c r="A27" s="10" t="s">
        <v>68</v>
      </c>
      <c r="B27" s="10" t="s">
        <v>69</v>
      </c>
      <c r="C27" s="10" t="s">
        <v>20</v>
      </c>
      <c r="D27" s="11">
        <v>38396</v>
      </c>
      <c r="E27" s="10" t="s">
        <v>125</v>
      </c>
      <c r="F27" s="7" t="s">
        <v>183</v>
      </c>
      <c r="G27" s="20" t="s">
        <v>224</v>
      </c>
      <c r="H27" s="10" t="s">
        <v>124</v>
      </c>
      <c r="I27" s="7" t="s">
        <v>166</v>
      </c>
      <c r="J27" s="20" t="s">
        <v>126</v>
      </c>
      <c r="K27" s="16"/>
      <c r="L27" s="16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27" x14ac:dyDescent="0.25">
      <c r="A28" s="10" t="s">
        <v>205</v>
      </c>
      <c r="B28" s="10" t="s">
        <v>206</v>
      </c>
      <c r="C28" s="10" t="s">
        <v>207</v>
      </c>
      <c r="D28" s="11">
        <v>38712</v>
      </c>
      <c r="E28" s="10" t="s">
        <v>200</v>
      </c>
      <c r="F28" s="24" t="s">
        <v>219</v>
      </c>
      <c r="G28" s="20" t="s">
        <v>70</v>
      </c>
      <c r="H28" s="10" t="s">
        <v>199</v>
      </c>
      <c r="I28" s="7" t="s">
        <v>184</v>
      </c>
      <c r="J28" s="20" t="s">
        <v>240</v>
      </c>
      <c r="K28" s="16"/>
      <c r="L28" s="16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</row>
    <row r="29" spans="1:27" x14ac:dyDescent="0.25">
      <c r="A29" s="10" t="s">
        <v>71</v>
      </c>
      <c r="B29" s="10" t="s">
        <v>67</v>
      </c>
      <c r="C29" s="10" t="s">
        <v>72</v>
      </c>
      <c r="D29" s="11">
        <v>38417</v>
      </c>
      <c r="E29" s="10" t="s">
        <v>128</v>
      </c>
      <c r="F29" s="7" t="s">
        <v>185</v>
      </c>
      <c r="G29" s="20" t="s">
        <v>217</v>
      </c>
      <c r="H29" s="10" t="s">
        <v>127</v>
      </c>
      <c r="I29" s="7" t="s">
        <v>167</v>
      </c>
      <c r="J29" s="10"/>
      <c r="K29" s="16"/>
      <c r="L29" s="16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</row>
    <row r="30" spans="1:27" x14ac:dyDescent="0.25">
      <c r="A30" s="10" t="s">
        <v>73</v>
      </c>
      <c r="B30" s="10" t="s">
        <v>28</v>
      </c>
      <c r="C30" s="10" t="s">
        <v>74</v>
      </c>
      <c r="D30" s="11">
        <v>38484</v>
      </c>
      <c r="E30" s="10" t="s">
        <v>130</v>
      </c>
      <c r="F30" s="7" t="s">
        <v>186</v>
      </c>
      <c r="G30" s="20" t="s">
        <v>239</v>
      </c>
      <c r="H30" s="10" t="s">
        <v>129</v>
      </c>
      <c r="I30" s="7" t="s">
        <v>168</v>
      </c>
      <c r="J30" s="14" t="s">
        <v>131</v>
      </c>
      <c r="K30" s="16"/>
      <c r="L30" s="16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spans="1:27" s="17" customFormat="1" x14ac:dyDescent="0.25">
      <c r="D31" s="19"/>
    </row>
    <row r="32" spans="1:27" s="17" customFormat="1" x14ac:dyDescent="0.25">
      <c r="D32" s="19"/>
      <c r="F32" s="21"/>
    </row>
    <row r="33" spans="4:4" s="17" customFormat="1" x14ac:dyDescent="0.25">
      <c r="D33" s="19"/>
    </row>
    <row r="34" spans="4:4" s="17" customFormat="1" x14ac:dyDescent="0.25">
      <c r="D34" s="19"/>
    </row>
    <row r="35" spans="4:4" s="17" customFormat="1" x14ac:dyDescent="0.25">
      <c r="D35" s="19"/>
    </row>
    <row r="36" spans="4:4" s="17" customFormat="1" x14ac:dyDescent="0.25">
      <c r="D36" s="19"/>
    </row>
    <row r="37" spans="4:4" s="17" customFormat="1" x14ac:dyDescent="0.25">
      <c r="D37" s="19"/>
    </row>
    <row r="38" spans="4:4" s="17" customFormat="1" x14ac:dyDescent="0.25">
      <c r="D38" s="19"/>
    </row>
    <row r="39" spans="4:4" s="17" customFormat="1" x14ac:dyDescent="0.25">
      <c r="D39" s="19"/>
    </row>
    <row r="40" spans="4:4" s="17" customFormat="1" x14ac:dyDescent="0.25">
      <c r="D40" s="19"/>
    </row>
    <row r="41" spans="4:4" s="17" customFormat="1" x14ac:dyDescent="0.25">
      <c r="D41" s="19"/>
    </row>
    <row r="42" spans="4:4" s="17" customFormat="1" x14ac:dyDescent="0.25">
      <c r="D42" s="19"/>
    </row>
    <row r="43" spans="4:4" s="17" customFormat="1" x14ac:dyDescent="0.25">
      <c r="D43" s="19"/>
    </row>
    <row r="44" spans="4:4" s="17" customFormat="1" x14ac:dyDescent="0.25">
      <c r="D44" s="19"/>
    </row>
    <row r="45" spans="4:4" s="17" customFormat="1" x14ac:dyDescent="0.25">
      <c r="D45" s="19"/>
    </row>
    <row r="46" spans="4:4" s="17" customFormat="1" x14ac:dyDescent="0.25">
      <c r="D46" s="19"/>
    </row>
    <row r="47" spans="4:4" s="17" customFormat="1" x14ac:dyDescent="0.25">
      <c r="D47" s="19"/>
    </row>
    <row r="48" spans="4:4" s="17" customFormat="1" x14ac:dyDescent="0.25">
      <c r="D48" s="19"/>
    </row>
    <row r="49" spans="4:4" s="17" customFormat="1" x14ac:dyDescent="0.25">
      <c r="D49" s="19"/>
    </row>
    <row r="50" spans="4:4" s="17" customFormat="1" x14ac:dyDescent="0.25">
      <c r="D50" s="19"/>
    </row>
    <row r="51" spans="4:4" s="17" customFormat="1" x14ac:dyDescent="0.25">
      <c r="D51" s="19"/>
    </row>
    <row r="52" spans="4:4" s="17" customFormat="1" x14ac:dyDescent="0.25">
      <c r="D52" s="19"/>
    </row>
    <row r="53" spans="4:4" s="17" customFormat="1" x14ac:dyDescent="0.25">
      <c r="D53" s="19"/>
    </row>
    <row r="54" spans="4:4" s="17" customFormat="1" x14ac:dyDescent="0.25">
      <c r="D54" s="19"/>
    </row>
    <row r="55" spans="4:4" s="17" customFormat="1" x14ac:dyDescent="0.25">
      <c r="D55" s="19"/>
    </row>
    <row r="56" spans="4:4" s="17" customFormat="1" x14ac:dyDescent="0.25">
      <c r="D56" s="19"/>
    </row>
    <row r="57" spans="4:4" s="17" customFormat="1" x14ac:dyDescent="0.25">
      <c r="D57" s="19"/>
    </row>
    <row r="58" spans="4:4" s="17" customFormat="1" x14ac:dyDescent="0.25">
      <c r="D58" s="19"/>
    </row>
    <row r="59" spans="4:4" s="17" customFormat="1" x14ac:dyDescent="0.25">
      <c r="D59" s="19"/>
    </row>
    <row r="60" spans="4:4" s="17" customFormat="1" x14ac:dyDescent="0.25">
      <c r="D60" s="19"/>
    </row>
    <row r="61" spans="4:4" s="17" customFormat="1" x14ac:dyDescent="0.25">
      <c r="D61" s="19"/>
    </row>
    <row r="62" spans="4:4" s="17" customFormat="1" x14ac:dyDescent="0.25">
      <c r="D62" s="19"/>
    </row>
    <row r="63" spans="4:4" s="17" customFormat="1" x14ac:dyDescent="0.25">
      <c r="D63" s="19"/>
    </row>
    <row r="64" spans="4:4" s="17" customFormat="1" x14ac:dyDescent="0.25">
      <c r="D64" s="19"/>
    </row>
    <row r="65" spans="4:4" s="17" customFormat="1" x14ac:dyDescent="0.25">
      <c r="D65" s="19"/>
    </row>
    <row r="66" spans="4:4" s="17" customFormat="1" x14ac:dyDescent="0.25">
      <c r="D66" s="19"/>
    </row>
    <row r="67" spans="4:4" s="17" customFormat="1" x14ac:dyDescent="0.25">
      <c r="D67" s="19"/>
    </row>
    <row r="68" spans="4:4" s="17" customFormat="1" x14ac:dyDescent="0.25">
      <c r="D68" s="19"/>
    </row>
    <row r="69" spans="4:4" s="17" customFormat="1" x14ac:dyDescent="0.25">
      <c r="D69" s="19"/>
    </row>
    <row r="70" spans="4:4" s="17" customFormat="1" x14ac:dyDescent="0.25">
      <c r="D70" s="19"/>
    </row>
    <row r="71" spans="4:4" s="17" customFormat="1" x14ac:dyDescent="0.25">
      <c r="D71" s="19"/>
    </row>
    <row r="72" spans="4:4" s="17" customFormat="1" x14ac:dyDescent="0.25">
      <c r="D72" s="19"/>
    </row>
    <row r="73" spans="4:4" s="17" customFormat="1" x14ac:dyDescent="0.25">
      <c r="D73" s="19"/>
    </row>
    <row r="74" spans="4:4" s="17" customFormat="1" x14ac:dyDescent="0.25">
      <c r="D74" s="19"/>
    </row>
    <row r="75" spans="4:4" s="17" customFormat="1" x14ac:dyDescent="0.25">
      <c r="D75" s="19"/>
    </row>
    <row r="76" spans="4:4" s="17" customFormat="1" x14ac:dyDescent="0.25">
      <c r="D76" s="19"/>
    </row>
    <row r="77" spans="4:4" s="17" customFormat="1" x14ac:dyDescent="0.25">
      <c r="D77" s="19"/>
    </row>
    <row r="78" spans="4:4" s="17" customFormat="1" x14ac:dyDescent="0.25">
      <c r="D78" s="19"/>
    </row>
    <row r="79" spans="4:4" s="17" customFormat="1" x14ac:dyDescent="0.25">
      <c r="D79" s="19"/>
    </row>
    <row r="80" spans="4:4" s="17" customFormat="1" x14ac:dyDescent="0.25">
      <c r="D80" s="19"/>
    </row>
    <row r="81" spans="4:4" s="17" customFormat="1" x14ac:dyDescent="0.25">
      <c r="D81" s="19"/>
    </row>
    <row r="82" spans="4:4" s="17" customFormat="1" x14ac:dyDescent="0.25">
      <c r="D82" s="19"/>
    </row>
    <row r="83" spans="4:4" s="17" customFormat="1" x14ac:dyDescent="0.25">
      <c r="D83" s="19"/>
    </row>
    <row r="84" spans="4:4" s="17" customFormat="1" x14ac:dyDescent="0.25">
      <c r="D84" s="19"/>
    </row>
    <row r="85" spans="4:4" s="17" customFormat="1" x14ac:dyDescent="0.25">
      <c r="D85" s="19"/>
    </row>
    <row r="86" spans="4:4" s="17" customFormat="1" x14ac:dyDescent="0.25">
      <c r="D86" s="19"/>
    </row>
    <row r="87" spans="4:4" s="17" customFormat="1" x14ac:dyDescent="0.25">
      <c r="D87" s="19"/>
    </row>
    <row r="88" spans="4:4" s="17" customFormat="1" x14ac:dyDescent="0.25">
      <c r="D88" s="19"/>
    </row>
    <row r="89" spans="4:4" s="17" customFormat="1" x14ac:dyDescent="0.25">
      <c r="D89" s="19"/>
    </row>
    <row r="90" spans="4:4" s="17" customFormat="1" x14ac:dyDescent="0.25">
      <c r="D90" s="19"/>
    </row>
    <row r="91" spans="4:4" s="17" customFormat="1" x14ac:dyDescent="0.25">
      <c r="D91" s="19"/>
    </row>
    <row r="92" spans="4:4" s="17" customFormat="1" x14ac:dyDescent="0.25">
      <c r="D92" s="19"/>
    </row>
    <row r="93" spans="4:4" s="17" customFormat="1" x14ac:dyDescent="0.25">
      <c r="D93" s="19"/>
    </row>
    <row r="94" spans="4:4" s="17" customFormat="1" x14ac:dyDescent="0.25">
      <c r="D94" s="19"/>
    </row>
    <row r="95" spans="4:4" s="17" customFormat="1" x14ac:dyDescent="0.25">
      <c r="D95" s="19"/>
    </row>
    <row r="96" spans="4:4" s="17" customFormat="1" x14ac:dyDescent="0.25">
      <c r="D96" s="19"/>
    </row>
    <row r="97" spans="4:4" s="17" customFormat="1" x14ac:dyDescent="0.25">
      <c r="D97" s="19"/>
    </row>
    <row r="98" spans="4:4" s="17" customFormat="1" x14ac:dyDescent="0.25">
      <c r="D98" s="19"/>
    </row>
    <row r="99" spans="4:4" s="17" customFormat="1" x14ac:dyDescent="0.25">
      <c r="D99" s="19"/>
    </row>
    <row r="100" spans="4:4" s="17" customFormat="1" x14ac:dyDescent="0.25">
      <c r="D100" s="19"/>
    </row>
    <row r="101" spans="4:4" s="17" customFormat="1" x14ac:dyDescent="0.25">
      <c r="D101" s="19"/>
    </row>
    <row r="102" spans="4:4" s="17" customFormat="1" x14ac:dyDescent="0.25">
      <c r="D102" s="19"/>
    </row>
    <row r="103" spans="4:4" s="17" customFormat="1" x14ac:dyDescent="0.25">
      <c r="D103" s="19"/>
    </row>
    <row r="104" spans="4:4" s="17" customFormat="1" x14ac:dyDescent="0.25">
      <c r="D104" s="19"/>
    </row>
    <row r="105" spans="4:4" s="17" customFormat="1" x14ac:dyDescent="0.25">
      <c r="D105" s="19"/>
    </row>
    <row r="106" spans="4:4" s="17" customFormat="1" x14ac:dyDescent="0.25">
      <c r="D106" s="19"/>
    </row>
    <row r="107" spans="4:4" s="17" customFormat="1" x14ac:dyDescent="0.25">
      <c r="D107" s="19"/>
    </row>
    <row r="108" spans="4:4" s="17" customFormat="1" x14ac:dyDescent="0.25">
      <c r="D108" s="19"/>
    </row>
    <row r="109" spans="4:4" s="17" customFormat="1" x14ac:dyDescent="0.25">
      <c r="D109" s="19"/>
    </row>
    <row r="110" spans="4:4" s="17" customFormat="1" x14ac:dyDescent="0.25">
      <c r="D110" s="19"/>
    </row>
    <row r="111" spans="4:4" s="17" customFormat="1" x14ac:dyDescent="0.25">
      <c r="D111" s="19"/>
    </row>
    <row r="112" spans="4:4" s="17" customFormat="1" x14ac:dyDescent="0.25">
      <c r="D112" s="19"/>
    </row>
    <row r="113" spans="4:4" s="17" customFormat="1" x14ac:dyDescent="0.25">
      <c r="D113" s="19"/>
    </row>
    <row r="114" spans="4:4" s="17" customFormat="1" x14ac:dyDescent="0.25">
      <c r="D114" s="19"/>
    </row>
    <row r="115" spans="4:4" s="17" customFormat="1" x14ac:dyDescent="0.25">
      <c r="D115" s="19"/>
    </row>
    <row r="116" spans="4:4" s="17" customFormat="1" x14ac:dyDescent="0.25">
      <c r="D116" s="19"/>
    </row>
    <row r="117" spans="4:4" s="17" customFormat="1" x14ac:dyDescent="0.25">
      <c r="D117" s="19"/>
    </row>
    <row r="118" spans="4:4" s="17" customFormat="1" x14ac:dyDescent="0.25">
      <c r="D118" s="19"/>
    </row>
    <row r="119" spans="4:4" s="17" customFormat="1" x14ac:dyDescent="0.25">
      <c r="D119" s="19"/>
    </row>
    <row r="120" spans="4:4" s="17" customFormat="1" x14ac:dyDescent="0.25">
      <c r="D120" s="19"/>
    </row>
    <row r="121" spans="4:4" s="17" customFormat="1" x14ac:dyDescent="0.25">
      <c r="D121" s="19"/>
    </row>
    <row r="122" spans="4:4" s="17" customFormat="1" x14ac:dyDescent="0.25">
      <c r="D122" s="19"/>
    </row>
    <row r="123" spans="4:4" s="17" customFormat="1" x14ac:dyDescent="0.25">
      <c r="D123" s="19"/>
    </row>
    <row r="124" spans="4:4" s="17" customFormat="1" x14ac:dyDescent="0.25">
      <c r="D124" s="19"/>
    </row>
    <row r="125" spans="4:4" s="17" customFormat="1" x14ac:dyDescent="0.25">
      <c r="D125" s="19"/>
    </row>
    <row r="126" spans="4:4" s="17" customFormat="1" x14ac:dyDescent="0.25">
      <c r="D126" s="19"/>
    </row>
    <row r="127" spans="4:4" s="17" customFormat="1" x14ac:dyDescent="0.25">
      <c r="D127" s="19"/>
    </row>
    <row r="128" spans="4:4" s="17" customFormat="1" x14ac:dyDescent="0.25">
      <c r="D128" s="19"/>
    </row>
    <row r="129" spans="4:4" s="17" customFormat="1" x14ac:dyDescent="0.25">
      <c r="D129" s="19"/>
    </row>
    <row r="130" spans="4:4" s="17" customFormat="1" x14ac:dyDescent="0.25">
      <c r="D130" s="19"/>
    </row>
    <row r="131" spans="4:4" s="17" customFormat="1" x14ac:dyDescent="0.25">
      <c r="D131" s="19"/>
    </row>
    <row r="132" spans="4:4" s="17" customFormat="1" x14ac:dyDescent="0.25">
      <c r="D132" s="19"/>
    </row>
    <row r="133" spans="4:4" s="17" customFormat="1" x14ac:dyDescent="0.25">
      <c r="D133" s="19"/>
    </row>
    <row r="134" spans="4:4" s="17" customFormat="1" x14ac:dyDescent="0.25">
      <c r="D134" s="19"/>
    </row>
    <row r="135" spans="4:4" s="17" customFormat="1" x14ac:dyDescent="0.25">
      <c r="D135" s="19"/>
    </row>
    <row r="136" spans="4:4" s="17" customFormat="1" x14ac:dyDescent="0.25">
      <c r="D136" s="19"/>
    </row>
    <row r="137" spans="4:4" s="17" customFormat="1" x14ac:dyDescent="0.25">
      <c r="D137" s="19"/>
    </row>
    <row r="138" spans="4:4" s="17" customFormat="1" x14ac:dyDescent="0.25">
      <c r="D138" s="19"/>
    </row>
    <row r="139" spans="4:4" s="17" customFormat="1" x14ac:dyDescent="0.25">
      <c r="D139" s="19"/>
    </row>
    <row r="140" spans="4:4" s="17" customFormat="1" x14ac:dyDescent="0.25">
      <c r="D140" s="19"/>
    </row>
    <row r="141" spans="4:4" s="17" customFormat="1" x14ac:dyDescent="0.25">
      <c r="D141" s="19"/>
    </row>
    <row r="142" spans="4:4" s="17" customFormat="1" x14ac:dyDescent="0.25">
      <c r="D142" s="19"/>
    </row>
    <row r="143" spans="4:4" s="17" customFormat="1" x14ac:dyDescent="0.25">
      <c r="D143" s="19"/>
    </row>
    <row r="144" spans="4:4" s="17" customFormat="1" x14ac:dyDescent="0.25">
      <c r="D144" s="19"/>
    </row>
    <row r="145" spans="4:4" s="17" customFormat="1" x14ac:dyDescent="0.25">
      <c r="D145" s="19"/>
    </row>
    <row r="146" spans="4:4" s="17" customFormat="1" x14ac:dyDescent="0.25">
      <c r="D146" s="19"/>
    </row>
    <row r="147" spans="4:4" s="17" customFormat="1" x14ac:dyDescent="0.25">
      <c r="D147" s="19"/>
    </row>
    <row r="148" spans="4:4" s="17" customFormat="1" x14ac:dyDescent="0.25">
      <c r="D148" s="19"/>
    </row>
    <row r="149" spans="4:4" s="17" customFormat="1" x14ac:dyDescent="0.25">
      <c r="D149" s="19"/>
    </row>
    <row r="150" spans="4:4" s="17" customFormat="1" x14ac:dyDescent="0.25">
      <c r="D150" s="19"/>
    </row>
    <row r="151" spans="4:4" s="17" customFormat="1" x14ac:dyDescent="0.25">
      <c r="D151" s="19"/>
    </row>
    <row r="152" spans="4:4" s="17" customFormat="1" x14ac:dyDescent="0.25">
      <c r="D152" s="19"/>
    </row>
    <row r="153" spans="4:4" s="17" customFormat="1" x14ac:dyDescent="0.25">
      <c r="D153" s="19"/>
    </row>
    <row r="154" spans="4:4" s="17" customFormat="1" x14ac:dyDescent="0.25">
      <c r="D154" s="19"/>
    </row>
    <row r="155" spans="4:4" s="17" customFormat="1" x14ac:dyDescent="0.25">
      <c r="D155" s="19"/>
    </row>
    <row r="156" spans="4:4" s="17" customFormat="1" x14ac:dyDescent="0.25">
      <c r="D156" s="19"/>
    </row>
    <row r="157" spans="4:4" s="17" customFormat="1" x14ac:dyDescent="0.25">
      <c r="D157" s="19"/>
    </row>
    <row r="158" spans="4:4" s="17" customFormat="1" x14ac:dyDescent="0.25">
      <c r="D158" s="19"/>
    </row>
    <row r="159" spans="4:4" s="17" customFormat="1" x14ac:dyDescent="0.25">
      <c r="D159" s="19"/>
    </row>
    <row r="160" spans="4:4" s="17" customFormat="1" x14ac:dyDescent="0.25">
      <c r="D160" s="19"/>
    </row>
    <row r="161" spans="4:4" s="17" customFormat="1" x14ac:dyDescent="0.25">
      <c r="D161" s="19"/>
    </row>
    <row r="162" spans="4:4" s="17" customFormat="1" x14ac:dyDescent="0.25">
      <c r="D162" s="19"/>
    </row>
    <row r="163" spans="4:4" s="17" customFormat="1" x14ac:dyDescent="0.25">
      <c r="D163" s="19"/>
    </row>
    <row r="164" spans="4:4" s="17" customFormat="1" x14ac:dyDescent="0.25">
      <c r="D164" s="19"/>
    </row>
    <row r="165" spans="4:4" s="17" customFormat="1" x14ac:dyDescent="0.25">
      <c r="D165" s="19"/>
    </row>
    <row r="166" spans="4:4" s="17" customFormat="1" x14ac:dyDescent="0.25">
      <c r="D166" s="19"/>
    </row>
    <row r="167" spans="4:4" s="17" customFormat="1" x14ac:dyDescent="0.25">
      <c r="D167" s="19"/>
    </row>
    <row r="168" spans="4:4" s="17" customFormat="1" x14ac:dyDescent="0.25">
      <c r="D168" s="19"/>
    </row>
    <row r="169" spans="4:4" s="17" customFormat="1" x14ac:dyDescent="0.25">
      <c r="D169" s="19"/>
    </row>
    <row r="170" spans="4:4" s="17" customFormat="1" x14ac:dyDescent="0.25">
      <c r="D170" s="19"/>
    </row>
    <row r="171" spans="4:4" s="17" customFormat="1" x14ac:dyDescent="0.25">
      <c r="D171" s="19"/>
    </row>
    <row r="172" spans="4:4" s="17" customFormat="1" x14ac:dyDescent="0.25">
      <c r="D172" s="19"/>
    </row>
    <row r="173" spans="4:4" s="17" customFormat="1" x14ac:dyDescent="0.25">
      <c r="D173" s="19"/>
    </row>
    <row r="174" spans="4:4" s="17" customFormat="1" x14ac:dyDescent="0.25">
      <c r="D174" s="19"/>
    </row>
    <row r="175" spans="4:4" s="17" customFormat="1" x14ac:dyDescent="0.25">
      <c r="D175" s="19"/>
    </row>
    <row r="176" spans="4:4" s="17" customFormat="1" x14ac:dyDescent="0.25">
      <c r="D176" s="19"/>
    </row>
    <row r="177" spans="4:4" s="17" customFormat="1" x14ac:dyDescent="0.25">
      <c r="D177" s="19"/>
    </row>
    <row r="178" spans="4:4" s="17" customFormat="1" x14ac:dyDescent="0.25">
      <c r="D178" s="19"/>
    </row>
    <row r="179" spans="4:4" s="17" customFormat="1" x14ac:dyDescent="0.25">
      <c r="D179" s="19"/>
    </row>
    <row r="180" spans="4:4" s="17" customFormat="1" x14ac:dyDescent="0.25">
      <c r="D180" s="19"/>
    </row>
    <row r="181" spans="4:4" s="17" customFormat="1" x14ac:dyDescent="0.25">
      <c r="D181" s="19"/>
    </row>
    <row r="182" spans="4:4" s="17" customFormat="1" x14ac:dyDescent="0.25">
      <c r="D182" s="19"/>
    </row>
    <row r="183" spans="4:4" s="17" customFormat="1" x14ac:dyDescent="0.25">
      <c r="D183" s="19"/>
    </row>
    <row r="184" spans="4:4" s="17" customFormat="1" x14ac:dyDescent="0.25">
      <c r="D184" s="19"/>
    </row>
    <row r="185" spans="4:4" s="17" customFormat="1" x14ac:dyDescent="0.25">
      <c r="D185" s="19"/>
    </row>
    <row r="186" spans="4:4" s="17" customFormat="1" x14ac:dyDescent="0.25">
      <c r="D186" s="19"/>
    </row>
    <row r="187" spans="4:4" s="17" customFormat="1" x14ac:dyDescent="0.25">
      <c r="D187" s="19"/>
    </row>
    <row r="188" spans="4:4" s="17" customFormat="1" x14ac:dyDescent="0.25">
      <c r="D188" s="19"/>
    </row>
    <row r="189" spans="4:4" s="17" customFormat="1" x14ac:dyDescent="0.25">
      <c r="D189" s="19"/>
    </row>
    <row r="190" spans="4:4" s="17" customFormat="1" x14ac:dyDescent="0.25">
      <c r="D190" s="19"/>
    </row>
    <row r="191" spans="4:4" s="17" customFormat="1" x14ac:dyDescent="0.25">
      <c r="D191" s="19"/>
    </row>
    <row r="192" spans="4:4" s="17" customFormat="1" x14ac:dyDescent="0.25">
      <c r="D192" s="19"/>
    </row>
    <row r="193" spans="4:4" s="17" customFormat="1" x14ac:dyDescent="0.25">
      <c r="D193" s="19"/>
    </row>
    <row r="194" spans="4:4" s="17" customFormat="1" x14ac:dyDescent="0.25">
      <c r="D194" s="19"/>
    </row>
    <row r="195" spans="4:4" s="17" customFormat="1" x14ac:dyDescent="0.25">
      <c r="D195" s="19"/>
    </row>
    <row r="196" spans="4:4" s="17" customFormat="1" x14ac:dyDescent="0.25">
      <c r="D196" s="19"/>
    </row>
    <row r="197" spans="4:4" s="17" customFormat="1" x14ac:dyDescent="0.25">
      <c r="D197" s="19"/>
    </row>
    <row r="198" spans="4:4" s="17" customFormat="1" x14ac:dyDescent="0.25">
      <c r="D198" s="19"/>
    </row>
    <row r="199" spans="4:4" s="17" customFormat="1" x14ac:dyDescent="0.25">
      <c r="D199" s="19"/>
    </row>
    <row r="200" spans="4:4" s="17" customFormat="1" x14ac:dyDescent="0.25">
      <c r="D200" s="19"/>
    </row>
    <row r="201" spans="4:4" s="17" customFormat="1" x14ac:dyDescent="0.25">
      <c r="D201" s="19"/>
    </row>
    <row r="202" spans="4:4" s="17" customFormat="1" x14ac:dyDescent="0.25">
      <c r="D202" s="19"/>
    </row>
    <row r="203" spans="4:4" s="17" customFormat="1" x14ac:dyDescent="0.25">
      <c r="D203" s="19"/>
    </row>
    <row r="204" spans="4:4" s="17" customFormat="1" x14ac:dyDescent="0.25">
      <c r="D204" s="19"/>
    </row>
    <row r="205" spans="4:4" s="17" customFormat="1" x14ac:dyDescent="0.25">
      <c r="D205" s="19"/>
    </row>
    <row r="206" spans="4:4" s="17" customFormat="1" x14ac:dyDescent="0.25">
      <c r="D206" s="19"/>
    </row>
    <row r="207" spans="4:4" s="17" customFormat="1" x14ac:dyDescent="0.25">
      <c r="D207" s="19"/>
    </row>
    <row r="208" spans="4:4" s="17" customFormat="1" x14ac:dyDescent="0.25">
      <c r="D208" s="19"/>
    </row>
    <row r="209" spans="4:4" s="17" customFormat="1" x14ac:dyDescent="0.25">
      <c r="D209" s="19"/>
    </row>
    <row r="210" spans="4:4" s="17" customFormat="1" x14ac:dyDescent="0.25">
      <c r="D210" s="19"/>
    </row>
    <row r="211" spans="4:4" s="17" customFormat="1" x14ac:dyDescent="0.25">
      <c r="D211" s="19"/>
    </row>
    <row r="212" spans="4:4" s="17" customFormat="1" x14ac:dyDescent="0.25">
      <c r="D212" s="19"/>
    </row>
    <row r="213" spans="4:4" s="17" customFormat="1" x14ac:dyDescent="0.25">
      <c r="D213" s="19"/>
    </row>
    <row r="214" spans="4:4" s="17" customFormat="1" x14ac:dyDescent="0.25">
      <c r="D214" s="19"/>
    </row>
    <row r="215" spans="4:4" s="17" customFormat="1" x14ac:dyDescent="0.25">
      <c r="D215" s="19"/>
    </row>
    <row r="216" spans="4:4" s="17" customFormat="1" x14ac:dyDescent="0.25">
      <c r="D216" s="19"/>
    </row>
    <row r="217" spans="4:4" s="17" customFormat="1" x14ac:dyDescent="0.25">
      <c r="D217" s="19"/>
    </row>
    <row r="218" spans="4:4" s="17" customFormat="1" x14ac:dyDescent="0.25">
      <c r="D218" s="19"/>
    </row>
    <row r="219" spans="4:4" s="17" customFormat="1" x14ac:dyDescent="0.25">
      <c r="D219" s="19"/>
    </row>
    <row r="220" spans="4:4" s="17" customFormat="1" x14ac:dyDescent="0.25">
      <c r="D220" s="19"/>
    </row>
    <row r="221" spans="4:4" s="17" customFormat="1" x14ac:dyDescent="0.25">
      <c r="D221" s="19"/>
    </row>
    <row r="222" spans="4:4" s="17" customFormat="1" x14ac:dyDescent="0.25">
      <c r="D222" s="19"/>
    </row>
    <row r="223" spans="4:4" s="17" customFormat="1" x14ac:dyDescent="0.25">
      <c r="D223" s="19"/>
    </row>
    <row r="224" spans="4:4" s="17" customFormat="1" x14ac:dyDescent="0.25">
      <c r="D224" s="19"/>
    </row>
    <row r="225" spans="4:4" s="17" customFormat="1" x14ac:dyDescent="0.25">
      <c r="D225" s="19"/>
    </row>
    <row r="226" spans="4:4" s="17" customFormat="1" x14ac:dyDescent="0.25">
      <c r="D226" s="19"/>
    </row>
    <row r="227" spans="4:4" s="17" customFormat="1" x14ac:dyDescent="0.25">
      <c r="D227" s="19"/>
    </row>
    <row r="228" spans="4:4" s="17" customFormat="1" x14ac:dyDescent="0.25">
      <c r="D228" s="19"/>
    </row>
    <row r="229" spans="4:4" s="17" customFormat="1" x14ac:dyDescent="0.25">
      <c r="D229" s="19"/>
    </row>
    <row r="230" spans="4:4" s="17" customFormat="1" x14ac:dyDescent="0.25">
      <c r="D230" s="19"/>
    </row>
    <row r="231" spans="4:4" s="17" customFormat="1" x14ac:dyDescent="0.25">
      <c r="D231" s="19"/>
    </row>
    <row r="232" spans="4:4" s="17" customFormat="1" x14ac:dyDescent="0.25">
      <c r="D232" s="19"/>
    </row>
    <row r="233" spans="4:4" s="17" customFormat="1" x14ac:dyDescent="0.25">
      <c r="D233" s="19"/>
    </row>
    <row r="234" spans="4:4" s="17" customFormat="1" x14ac:dyDescent="0.25">
      <c r="D234" s="19"/>
    </row>
    <row r="235" spans="4:4" s="17" customFormat="1" x14ac:dyDescent="0.25">
      <c r="D235" s="19"/>
    </row>
    <row r="236" spans="4:4" s="17" customFormat="1" x14ac:dyDescent="0.25">
      <c r="D236" s="19"/>
    </row>
    <row r="237" spans="4:4" s="17" customFormat="1" x14ac:dyDescent="0.25">
      <c r="D237" s="19"/>
    </row>
    <row r="238" spans="4:4" s="17" customFormat="1" x14ac:dyDescent="0.25">
      <c r="D238" s="19"/>
    </row>
    <row r="239" spans="4:4" s="17" customFormat="1" x14ac:dyDescent="0.25">
      <c r="D239" s="19"/>
    </row>
    <row r="240" spans="4:4" s="17" customFormat="1" x14ac:dyDescent="0.25">
      <c r="D240" s="19"/>
    </row>
    <row r="241" spans="4:4" s="17" customFormat="1" x14ac:dyDescent="0.25">
      <c r="D241" s="19"/>
    </row>
    <row r="242" spans="4:4" s="17" customFormat="1" x14ac:dyDescent="0.25">
      <c r="D242" s="19"/>
    </row>
    <row r="243" spans="4:4" s="17" customFormat="1" x14ac:dyDescent="0.25">
      <c r="D243" s="19"/>
    </row>
    <row r="244" spans="4:4" s="17" customFormat="1" x14ac:dyDescent="0.25">
      <c r="D244" s="19"/>
    </row>
    <row r="245" spans="4:4" s="17" customFormat="1" x14ac:dyDescent="0.25">
      <c r="D245" s="19"/>
    </row>
    <row r="246" spans="4:4" s="17" customFormat="1" x14ac:dyDescent="0.25">
      <c r="D246" s="19"/>
    </row>
    <row r="247" spans="4:4" s="17" customFormat="1" x14ac:dyDescent="0.25">
      <c r="D247" s="19"/>
    </row>
    <row r="248" spans="4:4" s="17" customFormat="1" x14ac:dyDescent="0.25">
      <c r="D248" s="19"/>
    </row>
    <row r="249" spans="4:4" s="17" customFormat="1" x14ac:dyDescent="0.25">
      <c r="D249" s="19"/>
    </row>
    <row r="250" spans="4:4" s="17" customFormat="1" x14ac:dyDescent="0.25">
      <c r="D250" s="19"/>
    </row>
    <row r="251" spans="4:4" s="17" customFormat="1" x14ac:dyDescent="0.25">
      <c r="D251" s="19"/>
    </row>
    <row r="252" spans="4:4" s="17" customFormat="1" x14ac:dyDescent="0.25">
      <c r="D252" s="19"/>
    </row>
    <row r="253" spans="4:4" s="17" customFormat="1" x14ac:dyDescent="0.25">
      <c r="D253" s="19"/>
    </row>
    <row r="254" spans="4:4" s="17" customFormat="1" x14ac:dyDescent="0.25">
      <c r="D254" s="19"/>
    </row>
    <row r="255" spans="4:4" s="17" customFormat="1" x14ac:dyDescent="0.25">
      <c r="D255" s="19"/>
    </row>
    <row r="256" spans="4:4" s="17" customFormat="1" x14ac:dyDescent="0.25">
      <c r="D256" s="19"/>
    </row>
    <row r="257" spans="4:4" s="17" customFormat="1" x14ac:dyDescent="0.25">
      <c r="D257" s="19"/>
    </row>
    <row r="258" spans="4:4" s="17" customFormat="1" x14ac:dyDescent="0.25">
      <c r="D258" s="19"/>
    </row>
    <row r="259" spans="4:4" s="17" customFormat="1" x14ac:dyDescent="0.25">
      <c r="D259" s="19"/>
    </row>
    <row r="260" spans="4:4" s="17" customFormat="1" x14ac:dyDescent="0.25">
      <c r="D260" s="19"/>
    </row>
    <row r="261" spans="4:4" s="17" customFormat="1" x14ac:dyDescent="0.25">
      <c r="D261" s="19"/>
    </row>
    <row r="262" spans="4:4" s="17" customFormat="1" x14ac:dyDescent="0.25">
      <c r="D262" s="19"/>
    </row>
    <row r="263" spans="4:4" s="17" customFormat="1" x14ac:dyDescent="0.25">
      <c r="D263" s="19"/>
    </row>
    <row r="264" spans="4:4" s="17" customFormat="1" x14ac:dyDescent="0.25">
      <c r="D264" s="19"/>
    </row>
    <row r="265" spans="4:4" s="17" customFormat="1" x14ac:dyDescent="0.25">
      <c r="D265" s="19"/>
    </row>
    <row r="266" spans="4:4" s="17" customFormat="1" x14ac:dyDescent="0.25">
      <c r="D266" s="19"/>
    </row>
    <row r="267" spans="4:4" s="17" customFormat="1" x14ac:dyDescent="0.25">
      <c r="D267" s="19"/>
    </row>
    <row r="268" spans="4:4" s="17" customFormat="1" x14ac:dyDescent="0.25">
      <c r="D268" s="19"/>
    </row>
    <row r="269" spans="4:4" s="17" customFormat="1" x14ac:dyDescent="0.25">
      <c r="D269" s="19"/>
    </row>
    <row r="270" spans="4:4" s="17" customFormat="1" x14ac:dyDescent="0.25">
      <c r="D270" s="19"/>
    </row>
    <row r="271" spans="4:4" s="17" customFormat="1" x14ac:dyDescent="0.25">
      <c r="D271" s="19"/>
    </row>
    <row r="272" spans="4:4" s="17" customFormat="1" x14ac:dyDescent="0.25">
      <c r="D272" s="19"/>
    </row>
    <row r="273" spans="4:4" s="17" customFormat="1" x14ac:dyDescent="0.25">
      <c r="D273" s="19"/>
    </row>
    <row r="274" spans="4:4" s="17" customFormat="1" x14ac:dyDescent="0.25">
      <c r="D274" s="19"/>
    </row>
    <row r="275" spans="4:4" s="17" customFormat="1" x14ac:dyDescent="0.25">
      <c r="D275" s="19"/>
    </row>
    <row r="276" spans="4:4" s="17" customFormat="1" x14ac:dyDescent="0.25">
      <c r="D276" s="19"/>
    </row>
    <row r="277" spans="4:4" s="17" customFormat="1" x14ac:dyDescent="0.25">
      <c r="D277" s="19"/>
    </row>
    <row r="278" spans="4:4" s="17" customFormat="1" x14ac:dyDescent="0.25">
      <c r="D278" s="19"/>
    </row>
    <row r="279" spans="4:4" s="17" customFormat="1" x14ac:dyDescent="0.25">
      <c r="D279" s="19"/>
    </row>
    <row r="280" spans="4:4" s="17" customFormat="1" x14ac:dyDescent="0.25">
      <c r="D280" s="19"/>
    </row>
    <row r="281" spans="4:4" s="17" customFormat="1" x14ac:dyDescent="0.25">
      <c r="D281" s="19"/>
    </row>
    <row r="282" spans="4:4" s="17" customFormat="1" x14ac:dyDescent="0.25">
      <c r="D282" s="19"/>
    </row>
    <row r="283" spans="4:4" s="17" customFormat="1" x14ac:dyDescent="0.25">
      <c r="D283" s="19"/>
    </row>
    <row r="284" spans="4:4" s="17" customFormat="1" x14ac:dyDescent="0.25">
      <c r="D284" s="19"/>
    </row>
    <row r="285" spans="4:4" s="17" customFormat="1" x14ac:dyDescent="0.25">
      <c r="D285" s="19"/>
    </row>
    <row r="286" spans="4:4" s="17" customFormat="1" x14ac:dyDescent="0.25">
      <c r="D286" s="19"/>
    </row>
    <row r="287" spans="4:4" s="17" customFormat="1" x14ac:dyDescent="0.25">
      <c r="D287" s="19"/>
    </row>
    <row r="288" spans="4:4" s="17" customFormat="1" x14ac:dyDescent="0.25">
      <c r="D288" s="19"/>
    </row>
    <row r="289" spans="4:4" s="17" customFormat="1" x14ac:dyDescent="0.25">
      <c r="D289" s="19"/>
    </row>
    <row r="290" spans="4:4" s="17" customFormat="1" x14ac:dyDescent="0.25">
      <c r="D290" s="19"/>
    </row>
    <row r="291" spans="4:4" s="17" customFormat="1" x14ac:dyDescent="0.25">
      <c r="D291" s="19"/>
    </row>
    <row r="292" spans="4:4" s="17" customFormat="1" x14ac:dyDescent="0.25">
      <c r="D292" s="19"/>
    </row>
    <row r="293" spans="4:4" s="17" customFormat="1" x14ac:dyDescent="0.25">
      <c r="D293" s="19"/>
    </row>
    <row r="294" spans="4:4" s="17" customFormat="1" x14ac:dyDescent="0.25">
      <c r="D294" s="19"/>
    </row>
    <row r="295" spans="4:4" s="17" customFormat="1" x14ac:dyDescent="0.25">
      <c r="D295" s="19"/>
    </row>
    <row r="296" spans="4:4" s="17" customFormat="1" x14ac:dyDescent="0.25">
      <c r="D296" s="19"/>
    </row>
    <row r="297" spans="4:4" s="17" customFormat="1" x14ac:dyDescent="0.25">
      <c r="D297" s="19"/>
    </row>
    <row r="298" spans="4:4" s="17" customFormat="1" x14ac:dyDescent="0.25">
      <c r="D298" s="19"/>
    </row>
    <row r="299" spans="4:4" s="17" customFormat="1" x14ac:dyDescent="0.25">
      <c r="D299" s="19"/>
    </row>
    <row r="300" spans="4:4" s="17" customFormat="1" x14ac:dyDescent="0.25">
      <c r="D300" s="19"/>
    </row>
    <row r="301" spans="4:4" s="17" customFormat="1" x14ac:dyDescent="0.25">
      <c r="D301" s="19"/>
    </row>
    <row r="302" spans="4:4" s="17" customFormat="1" x14ac:dyDescent="0.25">
      <c r="D302" s="19"/>
    </row>
    <row r="303" spans="4:4" s="17" customFormat="1" x14ac:dyDescent="0.25">
      <c r="D303" s="19"/>
    </row>
    <row r="304" spans="4:4" s="17" customFormat="1" x14ac:dyDescent="0.25">
      <c r="D304" s="19"/>
    </row>
    <row r="305" spans="4:4" s="17" customFormat="1" x14ac:dyDescent="0.25">
      <c r="D305" s="19"/>
    </row>
    <row r="306" spans="4:4" s="17" customFormat="1" x14ac:dyDescent="0.25">
      <c r="D306" s="19"/>
    </row>
    <row r="307" spans="4:4" s="17" customFormat="1" x14ac:dyDescent="0.25">
      <c r="D307" s="19"/>
    </row>
    <row r="308" spans="4:4" s="17" customFormat="1" x14ac:dyDescent="0.25">
      <c r="D308" s="19"/>
    </row>
    <row r="309" spans="4:4" s="17" customFormat="1" x14ac:dyDescent="0.25">
      <c r="D309" s="19"/>
    </row>
    <row r="310" spans="4:4" s="17" customFormat="1" x14ac:dyDescent="0.25">
      <c r="D310" s="19"/>
    </row>
    <row r="311" spans="4:4" s="17" customFormat="1" x14ac:dyDescent="0.25">
      <c r="D311" s="19"/>
    </row>
    <row r="312" spans="4:4" s="17" customFormat="1" x14ac:dyDescent="0.25">
      <c r="D312" s="19"/>
    </row>
    <row r="313" spans="4:4" s="17" customFormat="1" x14ac:dyDescent="0.25">
      <c r="D313" s="19"/>
    </row>
    <row r="314" spans="4:4" s="17" customFormat="1" x14ac:dyDescent="0.25">
      <c r="D314" s="19"/>
    </row>
    <row r="315" spans="4:4" s="17" customFormat="1" x14ac:dyDescent="0.25">
      <c r="D315" s="19"/>
    </row>
    <row r="316" spans="4:4" s="17" customFormat="1" x14ac:dyDescent="0.25">
      <c r="D316" s="19"/>
    </row>
    <row r="317" spans="4:4" s="17" customFormat="1" x14ac:dyDescent="0.25">
      <c r="D317" s="19"/>
    </row>
    <row r="318" spans="4:4" s="17" customFormat="1" x14ac:dyDescent="0.25">
      <c r="D318" s="19"/>
    </row>
    <row r="319" spans="4:4" s="17" customFormat="1" x14ac:dyDescent="0.25">
      <c r="D319" s="19"/>
    </row>
    <row r="320" spans="4:4" s="17" customFormat="1" x14ac:dyDescent="0.25">
      <c r="D320" s="19"/>
    </row>
    <row r="321" spans="4:4" s="17" customFormat="1" x14ac:dyDescent="0.25">
      <c r="D321" s="19"/>
    </row>
    <row r="322" spans="4:4" s="17" customFormat="1" x14ac:dyDescent="0.25">
      <c r="D322" s="19"/>
    </row>
    <row r="323" spans="4:4" s="17" customFormat="1" x14ac:dyDescent="0.25">
      <c r="D323" s="19"/>
    </row>
    <row r="324" spans="4:4" s="17" customFormat="1" x14ac:dyDescent="0.25">
      <c r="D324" s="19"/>
    </row>
    <row r="325" spans="4:4" s="17" customFormat="1" x14ac:dyDescent="0.25">
      <c r="D325" s="19"/>
    </row>
    <row r="326" spans="4:4" s="17" customFormat="1" x14ac:dyDescent="0.25">
      <c r="D326" s="19"/>
    </row>
    <row r="327" spans="4:4" s="17" customFormat="1" x14ac:dyDescent="0.25">
      <c r="D327" s="19"/>
    </row>
    <row r="328" spans="4:4" s="17" customFormat="1" x14ac:dyDescent="0.25">
      <c r="D328" s="19"/>
    </row>
    <row r="329" spans="4:4" s="17" customFormat="1" x14ac:dyDescent="0.25">
      <c r="D329" s="19"/>
    </row>
    <row r="330" spans="4:4" s="17" customFormat="1" x14ac:dyDescent="0.25">
      <c r="D330" s="19"/>
    </row>
    <row r="331" spans="4:4" s="17" customFormat="1" x14ac:dyDescent="0.25">
      <c r="D331" s="19"/>
    </row>
    <row r="332" spans="4:4" s="17" customFormat="1" x14ac:dyDescent="0.25">
      <c r="D332" s="19"/>
    </row>
    <row r="333" spans="4:4" s="17" customFormat="1" x14ac:dyDescent="0.25">
      <c r="D333" s="19"/>
    </row>
    <row r="334" spans="4:4" s="17" customFormat="1" x14ac:dyDescent="0.25">
      <c r="D334" s="19"/>
    </row>
    <row r="335" spans="4:4" s="17" customFormat="1" x14ac:dyDescent="0.25">
      <c r="D335" s="19"/>
    </row>
    <row r="336" spans="4:4" s="17" customFormat="1" x14ac:dyDescent="0.25">
      <c r="D336" s="19"/>
    </row>
    <row r="337" spans="4:4" s="17" customFormat="1" x14ac:dyDescent="0.25">
      <c r="D337" s="19"/>
    </row>
    <row r="338" spans="4:4" s="17" customFormat="1" x14ac:dyDescent="0.25">
      <c r="D338" s="19"/>
    </row>
    <row r="339" spans="4:4" s="17" customFormat="1" x14ac:dyDescent="0.25">
      <c r="D339" s="19"/>
    </row>
    <row r="340" spans="4:4" s="17" customFormat="1" x14ac:dyDescent="0.25">
      <c r="D340" s="19"/>
    </row>
    <row r="341" spans="4:4" s="17" customFormat="1" x14ac:dyDescent="0.25">
      <c r="D341" s="19"/>
    </row>
    <row r="342" spans="4:4" s="17" customFormat="1" x14ac:dyDescent="0.25">
      <c r="D342" s="19"/>
    </row>
    <row r="343" spans="4:4" s="17" customFormat="1" x14ac:dyDescent="0.25">
      <c r="D343" s="19"/>
    </row>
    <row r="344" spans="4:4" s="17" customFormat="1" x14ac:dyDescent="0.25">
      <c r="D344" s="19"/>
    </row>
    <row r="345" spans="4:4" s="17" customFormat="1" x14ac:dyDescent="0.25">
      <c r="D345" s="19"/>
    </row>
    <row r="346" spans="4:4" s="17" customFormat="1" x14ac:dyDescent="0.25">
      <c r="D346" s="19"/>
    </row>
    <row r="347" spans="4:4" s="17" customFormat="1" x14ac:dyDescent="0.25">
      <c r="D347" s="19"/>
    </row>
    <row r="348" spans="4:4" s="17" customFormat="1" x14ac:dyDescent="0.25">
      <c r="D348" s="19"/>
    </row>
    <row r="349" spans="4:4" s="17" customFormat="1" x14ac:dyDescent="0.25">
      <c r="D349" s="19"/>
    </row>
    <row r="350" spans="4:4" s="17" customFormat="1" x14ac:dyDescent="0.25">
      <c r="D350" s="19"/>
    </row>
    <row r="351" spans="4:4" s="17" customFormat="1" x14ac:dyDescent="0.25">
      <c r="D351" s="19"/>
    </row>
    <row r="352" spans="4:4" s="17" customFormat="1" x14ac:dyDescent="0.25">
      <c r="D352" s="19"/>
    </row>
    <row r="353" spans="4:4" s="17" customFormat="1" x14ac:dyDescent="0.25">
      <c r="D353" s="19"/>
    </row>
    <row r="354" spans="4:4" s="17" customFormat="1" x14ac:dyDescent="0.25">
      <c r="D354" s="19"/>
    </row>
    <row r="355" spans="4:4" s="17" customFormat="1" x14ac:dyDescent="0.25">
      <c r="D355" s="19"/>
    </row>
    <row r="356" spans="4:4" s="17" customFormat="1" x14ac:dyDescent="0.25">
      <c r="D356" s="19"/>
    </row>
    <row r="357" spans="4:4" s="17" customFormat="1" x14ac:dyDescent="0.25">
      <c r="D357" s="19"/>
    </row>
    <row r="358" spans="4:4" s="17" customFormat="1" x14ac:dyDescent="0.25">
      <c r="D358" s="19"/>
    </row>
    <row r="359" spans="4:4" s="17" customFormat="1" x14ac:dyDescent="0.25">
      <c r="D359" s="19"/>
    </row>
    <row r="360" spans="4:4" s="17" customFormat="1" x14ac:dyDescent="0.25">
      <c r="D360" s="19"/>
    </row>
    <row r="361" spans="4:4" s="17" customFormat="1" x14ac:dyDescent="0.25">
      <c r="D361" s="19"/>
    </row>
    <row r="362" spans="4:4" s="17" customFormat="1" x14ac:dyDescent="0.25">
      <c r="D362" s="19"/>
    </row>
    <row r="363" spans="4:4" s="17" customFormat="1" x14ac:dyDescent="0.25">
      <c r="D363" s="19"/>
    </row>
    <row r="364" spans="4:4" s="17" customFormat="1" x14ac:dyDescent="0.25">
      <c r="D364" s="19"/>
    </row>
    <row r="365" spans="4:4" s="17" customFormat="1" x14ac:dyDescent="0.25">
      <c r="D365" s="19"/>
    </row>
    <row r="366" spans="4:4" s="17" customFormat="1" x14ac:dyDescent="0.25">
      <c r="D366" s="19"/>
    </row>
    <row r="367" spans="4:4" s="17" customFormat="1" x14ac:dyDescent="0.25">
      <c r="D367" s="19"/>
    </row>
    <row r="368" spans="4:4" s="17" customFormat="1" x14ac:dyDescent="0.25">
      <c r="D368" s="19"/>
    </row>
    <row r="369" spans="4:4" s="17" customFormat="1" x14ac:dyDescent="0.25">
      <c r="D369" s="19"/>
    </row>
    <row r="370" spans="4:4" s="17" customFormat="1" x14ac:dyDescent="0.25">
      <c r="D370" s="19"/>
    </row>
    <row r="371" spans="4:4" s="17" customFormat="1" x14ac:dyDescent="0.25">
      <c r="D371" s="19"/>
    </row>
    <row r="372" spans="4:4" s="17" customFormat="1" x14ac:dyDescent="0.25">
      <c r="D372" s="19"/>
    </row>
    <row r="373" spans="4:4" s="17" customFormat="1" x14ac:dyDescent="0.25">
      <c r="D373" s="19"/>
    </row>
    <row r="374" spans="4:4" s="17" customFormat="1" x14ac:dyDescent="0.25">
      <c r="D374" s="19"/>
    </row>
    <row r="375" spans="4:4" s="17" customFormat="1" x14ac:dyDescent="0.25">
      <c r="D375" s="19"/>
    </row>
    <row r="376" spans="4:4" s="17" customFormat="1" x14ac:dyDescent="0.25">
      <c r="D376" s="19"/>
    </row>
    <row r="377" spans="4:4" s="17" customFormat="1" x14ac:dyDescent="0.25">
      <c r="D377" s="19"/>
    </row>
    <row r="378" spans="4:4" s="17" customFormat="1" x14ac:dyDescent="0.25">
      <c r="D378" s="19"/>
    </row>
    <row r="379" spans="4:4" s="17" customFormat="1" x14ac:dyDescent="0.25">
      <c r="D379" s="19"/>
    </row>
    <row r="380" spans="4:4" s="17" customFormat="1" x14ac:dyDescent="0.25">
      <c r="D380" s="19"/>
    </row>
    <row r="381" spans="4:4" s="17" customFormat="1" x14ac:dyDescent="0.25">
      <c r="D381" s="19"/>
    </row>
    <row r="382" spans="4:4" s="17" customFormat="1" x14ac:dyDescent="0.25">
      <c r="D382" s="19"/>
    </row>
    <row r="383" spans="4:4" s="17" customFormat="1" x14ac:dyDescent="0.25">
      <c r="D383" s="19"/>
    </row>
    <row r="384" spans="4:4" s="17" customFormat="1" x14ac:dyDescent="0.25">
      <c r="D384" s="19"/>
    </row>
    <row r="385" spans="4:4" s="17" customFormat="1" x14ac:dyDescent="0.25">
      <c r="D385" s="19"/>
    </row>
    <row r="386" spans="4:4" s="17" customFormat="1" x14ac:dyDescent="0.25">
      <c r="D386" s="19"/>
    </row>
    <row r="387" spans="4:4" s="17" customFormat="1" x14ac:dyDescent="0.25">
      <c r="D387" s="19"/>
    </row>
    <row r="388" spans="4:4" s="17" customFormat="1" x14ac:dyDescent="0.25">
      <c r="D388" s="19"/>
    </row>
    <row r="389" spans="4:4" s="17" customFormat="1" x14ac:dyDescent="0.25">
      <c r="D389" s="19"/>
    </row>
    <row r="390" spans="4:4" s="17" customFormat="1" x14ac:dyDescent="0.25">
      <c r="D390" s="19"/>
    </row>
    <row r="391" spans="4:4" s="17" customFormat="1" x14ac:dyDescent="0.25">
      <c r="D391" s="19"/>
    </row>
    <row r="392" spans="4:4" s="17" customFormat="1" x14ac:dyDescent="0.25">
      <c r="D392" s="19"/>
    </row>
    <row r="393" spans="4:4" s="17" customFormat="1" x14ac:dyDescent="0.25">
      <c r="D393" s="19"/>
    </row>
    <row r="394" spans="4:4" s="17" customFormat="1" x14ac:dyDescent="0.25">
      <c r="D394" s="19"/>
    </row>
    <row r="395" spans="4:4" s="17" customFormat="1" x14ac:dyDescent="0.25">
      <c r="D395" s="19"/>
    </row>
    <row r="396" spans="4:4" s="17" customFormat="1" x14ac:dyDescent="0.25">
      <c r="D396" s="19"/>
    </row>
    <row r="397" spans="4:4" s="17" customFormat="1" x14ac:dyDescent="0.25">
      <c r="D397" s="19"/>
    </row>
    <row r="398" spans="4:4" s="17" customFormat="1" x14ac:dyDescent="0.25">
      <c r="D398" s="19"/>
    </row>
    <row r="399" spans="4:4" s="17" customFormat="1" x14ac:dyDescent="0.25">
      <c r="D399" s="19"/>
    </row>
    <row r="400" spans="4:4" s="17" customFormat="1" x14ac:dyDescent="0.25">
      <c r="D400" s="19"/>
    </row>
    <row r="401" spans="4:4" s="17" customFormat="1" x14ac:dyDescent="0.25">
      <c r="D401" s="19"/>
    </row>
    <row r="402" spans="4:4" s="17" customFormat="1" x14ac:dyDescent="0.25">
      <c r="D402" s="19"/>
    </row>
    <row r="403" spans="4:4" s="17" customFormat="1" x14ac:dyDescent="0.25">
      <c r="D403" s="19"/>
    </row>
    <row r="404" spans="4:4" s="17" customFormat="1" x14ac:dyDescent="0.25">
      <c r="D404" s="19"/>
    </row>
    <row r="405" spans="4:4" s="17" customFormat="1" x14ac:dyDescent="0.25">
      <c r="D405" s="19"/>
    </row>
    <row r="406" spans="4:4" s="17" customFormat="1" x14ac:dyDescent="0.25">
      <c r="D406" s="19"/>
    </row>
    <row r="407" spans="4:4" s="17" customFormat="1" x14ac:dyDescent="0.25">
      <c r="D407" s="19"/>
    </row>
    <row r="408" spans="4:4" s="17" customFormat="1" x14ac:dyDescent="0.25">
      <c r="D408" s="19"/>
    </row>
    <row r="409" spans="4:4" s="17" customFormat="1" x14ac:dyDescent="0.25">
      <c r="D409" s="19"/>
    </row>
    <row r="410" spans="4:4" s="17" customFormat="1" x14ac:dyDescent="0.25">
      <c r="D410" s="19"/>
    </row>
    <row r="411" spans="4:4" s="17" customFormat="1" x14ac:dyDescent="0.25">
      <c r="D411" s="19"/>
    </row>
    <row r="412" spans="4:4" s="17" customFormat="1" x14ac:dyDescent="0.25">
      <c r="D412" s="19"/>
    </row>
    <row r="413" spans="4:4" s="17" customFormat="1" x14ac:dyDescent="0.25">
      <c r="D413" s="19"/>
    </row>
    <row r="414" spans="4:4" s="17" customFormat="1" x14ac:dyDescent="0.25">
      <c r="D414" s="19"/>
    </row>
    <row r="415" spans="4:4" s="17" customFormat="1" x14ac:dyDescent="0.25">
      <c r="D415" s="19"/>
    </row>
    <row r="416" spans="4:4" s="17" customFormat="1" x14ac:dyDescent="0.25">
      <c r="D416" s="19"/>
    </row>
    <row r="417" spans="4:4" s="17" customFormat="1" x14ac:dyDescent="0.25">
      <c r="D417" s="19"/>
    </row>
    <row r="418" spans="4:4" s="17" customFormat="1" x14ac:dyDescent="0.25">
      <c r="D418" s="19"/>
    </row>
    <row r="419" spans="4:4" s="17" customFormat="1" x14ac:dyDescent="0.25">
      <c r="D419" s="19"/>
    </row>
    <row r="420" spans="4:4" s="17" customFormat="1" x14ac:dyDescent="0.25">
      <c r="D420" s="19"/>
    </row>
    <row r="421" spans="4:4" s="17" customFormat="1" x14ac:dyDescent="0.25">
      <c r="D421" s="19"/>
    </row>
    <row r="422" spans="4:4" s="17" customFormat="1" x14ac:dyDescent="0.25">
      <c r="D422" s="19"/>
    </row>
    <row r="423" spans="4:4" s="17" customFormat="1" x14ac:dyDescent="0.25">
      <c r="D423" s="19"/>
    </row>
    <row r="424" spans="4:4" s="17" customFormat="1" x14ac:dyDescent="0.25">
      <c r="D424" s="19"/>
    </row>
    <row r="425" spans="4:4" s="17" customFormat="1" x14ac:dyDescent="0.25">
      <c r="D425" s="19"/>
    </row>
    <row r="426" spans="4:4" s="17" customFormat="1" x14ac:dyDescent="0.25">
      <c r="D426" s="19"/>
    </row>
    <row r="427" spans="4:4" s="17" customFormat="1" x14ac:dyDescent="0.25">
      <c r="D427" s="19"/>
    </row>
    <row r="428" spans="4:4" s="17" customFormat="1" x14ac:dyDescent="0.25">
      <c r="D428" s="19"/>
    </row>
    <row r="429" spans="4:4" s="17" customFormat="1" x14ac:dyDescent="0.25">
      <c r="D429" s="19"/>
    </row>
    <row r="430" spans="4:4" s="17" customFormat="1" x14ac:dyDescent="0.25">
      <c r="D430" s="19"/>
    </row>
    <row r="431" spans="4:4" s="17" customFormat="1" x14ac:dyDescent="0.25">
      <c r="D431" s="19"/>
    </row>
    <row r="432" spans="4:4" s="17" customFormat="1" x14ac:dyDescent="0.25">
      <c r="D432" s="19"/>
    </row>
    <row r="433" spans="4:4" s="17" customFormat="1" x14ac:dyDescent="0.25">
      <c r="D433" s="19"/>
    </row>
    <row r="434" spans="4:4" s="17" customFormat="1" x14ac:dyDescent="0.25">
      <c r="D434" s="19"/>
    </row>
    <row r="435" spans="4:4" s="17" customFormat="1" x14ac:dyDescent="0.25">
      <c r="D435" s="19"/>
    </row>
    <row r="436" spans="4:4" s="17" customFormat="1" x14ac:dyDescent="0.25">
      <c r="D436" s="19"/>
    </row>
    <row r="437" spans="4:4" s="17" customFormat="1" x14ac:dyDescent="0.25">
      <c r="D437" s="19"/>
    </row>
    <row r="438" spans="4:4" s="17" customFormat="1" x14ac:dyDescent="0.25">
      <c r="D438" s="19"/>
    </row>
    <row r="439" spans="4:4" s="17" customFormat="1" x14ac:dyDescent="0.25">
      <c r="D439" s="19"/>
    </row>
    <row r="440" spans="4:4" s="17" customFormat="1" x14ac:dyDescent="0.25">
      <c r="D440" s="19"/>
    </row>
    <row r="441" spans="4:4" s="17" customFormat="1" x14ac:dyDescent="0.25">
      <c r="D441" s="19"/>
    </row>
    <row r="442" spans="4:4" s="17" customFormat="1" x14ac:dyDescent="0.25">
      <c r="D442" s="19"/>
    </row>
    <row r="443" spans="4:4" s="17" customFormat="1" x14ac:dyDescent="0.25">
      <c r="D443" s="19"/>
    </row>
    <row r="444" spans="4:4" s="17" customFormat="1" x14ac:dyDescent="0.25">
      <c r="D444" s="19"/>
    </row>
    <row r="445" spans="4:4" s="17" customFormat="1" x14ac:dyDescent="0.25">
      <c r="D445" s="19"/>
    </row>
    <row r="446" spans="4:4" s="17" customFormat="1" x14ac:dyDescent="0.25">
      <c r="D446" s="19"/>
    </row>
    <row r="447" spans="4:4" s="17" customFormat="1" x14ac:dyDescent="0.25">
      <c r="D447" s="19"/>
    </row>
    <row r="448" spans="4:4" s="17" customFormat="1" x14ac:dyDescent="0.25">
      <c r="D448" s="19"/>
    </row>
    <row r="449" spans="4:4" s="17" customFormat="1" x14ac:dyDescent="0.25">
      <c r="D449" s="19"/>
    </row>
    <row r="450" spans="4:4" s="17" customFormat="1" x14ac:dyDescent="0.25">
      <c r="D450" s="19"/>
    </row>
    <row r="451" spans="4:4" s="17" customFormat="1" x14ac:dyDescent="0.25">
      <c r="D451" s="19"/>
    </row>
    <row r="452" spans="4:4" s="17" customFormat="1" x14ac:dyDescent="0.25">
      <c r="D452" s="19"/>
    </row>
    <row r="453" spans="4:4" s="17" customFormat="1" x14ac:dyDescent="0.25">
      <c r="D453" s="19"/>
    </row>
    <row r="454" spans="4:4" s="17" customFormat="1" x14ac:dyDescent="0.25">
      <c r="D454" s="19"/>
    </row>
    <row r="455" spans="4:4" s="17" customFormat="1" x14ac:dyDescent="0.25">
      <c r="D455" s="19"/>
    </row>
    <row r="456" spans="4:4" s="17" customFormat="1" x14ac:dyDescent="0.25">
      <c r="D456" s="19"/>
    </row>
    <row r="457" spans="4:4" s="17" customFormat="1" x14ac:dyDescent="0.25">
      <c r="D457" s="19"/>
    </row>
    <row r="458" spans="4:4" s="17" customFormat="1" x14ac:dyDescent="0.25">
      <c r="D458" s="19"/>
    </row>
    <row r="459" spans="4:4" s="17" customFormat="1" x14ac:dyDescent="0.25">
      <c r="D459" s="19"/>
    </row>
    <row r="460" spans="4:4" s="17" customFormat="1" x14ac:dyDescent="0.25">
      <c r="D460" s="19"/>
    </row>
    <row r="461" spans="4:4" s="17" customFormat="1" x14ac:dyDescent="0.25">
      <c r="D461" s="19"/>
    </row>
    <row r="462" spans="4:4" s="17" customFormat="1" x14ac:dyDescent="0.25">
      <c r="D462" s="19"/>
    </row>
    <row r="463" spans="4:4" s="17" customFormat="1" x14ac:dyDescent="0.25">
      <c r="D463" s="19"/>
    </row>
    <row r="464" spans="4:4" s="17" customFormat="1" x14ac:dyDescent="0.25">
      <c r="D464" s="19"/>
    </row>
    <row r="465" spans="11:12" x14ac:dyDescent="0.25">
      <c r="K465" s="16"/>
      <c r="L465" s="16"/>
    </row>
  </sheetData>
  <mergeCells count="2">
    <mergeCell ref="A3:C3"/>
    <mergeCell ref="A1:J1"/>
  </mergeCells>
  <conditionalFormatting sqref="A8:C8">
    <cfRule type="cellIs" dxfId="73" priority="52" stopIfTrue="1" operator="equal">
      <formula>"незачет"</formula>
    </cfRule>
    <cfRule type="cellIs" dxfId="72" priority="53" stopIfTrue="1" operator="equal">
      <formula>"зачет"</formula>
    </cfRule>
    <cfRule type="cellIs" dxfId="71" priority="54" stopIfTrue="1" operator="equal">
      <formula>"зачет"</formula>
    </cfRule>
  </conditionalFormatting>
  <conditionalFormatting sqref="A20:C20">
    <cfRule type="cellIs" dxfId="70" priority="49" stopIfTrue="1" operator="equal">
      <formula>"незачет"</formula>
    </cfRule>
    <cfRule type="cellIs" dxfId="69" priority="50" stopIfTrue="1" operator="equal">
      <formula>"зачет"</formula>
    </cfRule>
    <cfRule type="cellIs" dxfId="68" priority="51" stopIfTrue="1" operator="equal">
      <formula>"зачет"</formula>
    </cfRule>
  </conditionalFormatting>
  <conditionalFormatting sqref="A18:C18">
    <cfRule type="cellIs" dxfId="67" priority="31" stopIfTrue="1" operator="equal">
      <formula>"незачет"</formula>
    </cfRule>
    <cfRule type="cellIs" dxfId="66" priority="32" stopIfTrue="1" operator="equal">
      <formula>"зачет"</formula>
    </cfRule>
    <cfRule type="cellIs" dxfId="65" priority="33" stopIfTrue="1" operator="equal">
      <formula>"зачет"</formula>
    </cfRule>
  </conditionalFormatting>
  <conditionalFormatting sqref="A21:C21">
    <cfRule type="cellIs" dxfId="64" priority="28" stopIfTrue="1" operator="equal">
      <formula>"незачет"</formula>
    </cfRule>
    <cfRule type="cellIs" dxfId="63" priority="29" stopIfTrue="1" operator="equal">
      <formula>"зачет"</formula>
    </cfRule>
    <cfRule type="cellIs" dxfId="62" priority="30" stopIfTrue="1" operator="equal">
      <formula>"зачет"</formula>
    </cfRule>
  </conditionalFormatting>
  <conditionalFormatting sqref="A22:C22">
    <cfRule type="cellIs" dxfId="61" priority="46" stopIfTrue="1" operator="equal">
      <formula>"незачет"</formula>
    </cfRule>
    <cfRule type="cellIs" dxfId="60" priority="47" stopIfTrue="1" operator="equal">
      <formula>"зачет"</formula>
    </cfRule>
    <cfRule type="cellIs" dxfId="59" priority="48" stopIfTrue="1" operator="equal">
      <formula>"зачет"</formula>
    </cfRule>
  </conditionalFormatting>
  <conditionalFormatting sqref="A23:C23">
    <cfRule type="cellIs" dxfId="58" priority="43" stopIfTrue="1" operator="equal">
      <formula>"незачет"</formula>
    </cfRule>
    <cfRule type="cellIs" dxfId="57" priority="44" stopIfTrue="1" operator="equal">
      <formula>"зачет"</formula>
    </cfRule>
    <cfRule type="cellIs" dxfId="56" priority="45" stopIfTrue="1" operator="equal">
      <formula>"зачет"</formula>
    </cfRule>
  </conditionalFormatting>
  <conditionalFormatting sqref="A30:C30">
    <cfRule type="cellIs" dxfId="55" priority="37" stopIfTrue="1" operator="equal">
      <formula>"незачет"</formula>
    </cfRule>
    <cfRule type="cellIs" dxfId="54" priority="38" stopIfTrue="1" operator="equal">
      <formula>"зачет"</formula>
    </cfRule>
    <cfRule type="cellIs" dxfId="53" priority="39" stopIfTrue="1" operator="equal">
      <formula>"зачет"</formula>
    </cfRule>
  </conditionalFormatting>
  <conditionalFormatting sqref="A25">
    <cfRule type="cellIs" dxfId="52" priority="25" stopIfTrue="1" operator="equal">
      <formula>"незачет"</formula>
    </cfRule>
    <cfRule type="cellIs" dxfId="51" priority="26" stopIfTrue="1" operator="equal">
      <formula>"зачет"</formula>
    </cfRule>
    <cfRule type="cellIs" dxfId="50" priority="27" stopIfTrue="1" operator="equal">
      <formula>"зачет"</formula>
    </cfRule>
  </conditionalFormatting>
  <hyperlinks>
    <hyperlink ref="J30" r:id="rId1" xr:uid="{00000000-0004-0000-0000-000000000000}"/>
    <hyperlink ref="G16" r:id="rId2" xr:uid="{00000000-0004-0000-0000-000001000000}"/>
    <hyperlink ref="J16" r:id="rId3" xr:uid="{00000000-0004-0000-0000-000002000000}"/>
    <hyperlink ref="G5" r:id="rId4" xr:uid="{00000000-0004-0000-0000-000003000000}"/>
    <hyperlink ref="J5" r:id="rId5" xr:uid="{00000000-0004-0000-0000-000004000000}"/>
    <hyperlink ref="G14" r:id="rId6" xr:uid="{00000000-0004-0000-0000-000005000000}"/>
    <hyperlink ref="J14" r:id="rId7" xr:uid="{00000000-0004-0000-0000-000006000000}"/>
    <hyperlink ref="G7" r:id="rId8" xr:uid="{00000000-0004-0000-0000-000007000000}"/>
    <hyperlink ref="G8" r:id="rId9" xr:uid="{00000000-0004-0000-0000-000008000000}"/>
    <hyperlink ref="J26" r:id="rId10" xr:uid="{00000000-0004-0000-0000-000009000000}"/>
    <hyperlink ref="J25" r:id="rId11" xr:uid="{00000000-0004-0000-0000-00000A000000}"/>
    <hyperlink ref="G4" r:id="rId12" xr:uid="{00000000-0004-0000-0000-00000B000000}"/>
    <hyperlink ref="J4" r:id="rId13" xr:uid="{00000000-0004-0000-0000-00000C000000}"/>
    <hyperlink ref="G6" r:id="rId14" xr:uid="{00000000-0004-0000-0000-00000D000000}"/>
    <hyperlink ref="G29" r:id="rId15" xr:uid="{00000000-0004-0000-0000-00000E000000}"/>
    <hyperlink ref="G12" r:id="rId16" xr:uid="{00000000-0004-0000-0000-00000F000000}"/>
    <hyperlink ref="G9" r:id="rId17" xr:uid="{00000000-0004-0000-0000-000010000000}"/>
    <hyperlink ref="J9" r:id="rId18" xr:uid="{00000000-0004-0000-0000-000011000000}"/>
    <hyperlink ref="J7" r:id="rId19" xr:uid="{00000000-0004-0000-0000-000012000000}"/>
    <hyperlink ref="J8" r:id="rId20" xr:uid="{00000000-0004-0000-0000-000013000000}"/>
    <hyperlink ref="G10" r:id="rId21" xr:uid="{00000000-0004-0000-0000-000014000000}"/>
    <hyperlink ref="G27" r:id="rId22" xr:uid="{00000000-0004-0000-0000-000015000000}"/>
    <hyperlink ref="G20" r:id="rId23" xr:uid="{00000000-0004-0000-0000-000016000000}"/>
    <hyperlink ref="J20" r:id="rId24" xr:uid="{00000000-0004-0000-0000-000017000000}"/>
    <hyperlink ref="J10" r:id="rId25" xr:uid="{00000000-0004-0000-0000-000018000000}"/>
    <hyperlink ref="J11" r:id="rId26" xr:uid="{00000000-0004-0000-0000-000019000000}"/>
    <hyperlink ref="J12" r:id="rId27" xr:uid="{00000000-0004-0000-0000-00001A000000}"/>
    <hyperlink ref="G11" r:id="rId28" xr:uid="{00000000-0004-0000-0000-00001B000000}"/>
    <hyperlink ref="G13" r:id="rId29" xr:uid="{00000000-0004-0000-0000-00001C000000}"/>
    <hyperlink ref="J13" r:id="rId30" xr:uid="{00000000-0004-0000-0000-00001D000000}"/>
    <hyperlink ref="G15" r:id="rId31" xr:uid="{00000000-0004-0000-0000-00001E000000}"/>
    <hyperlink ref="J15" r:id="rId32" xr:uid="{00000000-0004-0000-0000-00001F000000}"/>
    <hyperlink ref="G30" r:id="rId33" xr:uid="{00000000-0004-0000-0000-000020000000}"/>
    <hyperlink ref="J28" r:id="rId34" xr:uid="{00000000-0004-0000-0000-000021000000}"/>
    <hyperlink ref="G26" r:id="rId35" xr:uid="{00000000-0004-0000-0000-000022000000}"/>
    <hyperlink ref="G25" r:id="rId36" xr:uid="{00000000-0004-0000-0000-000023000000}"/>
    <hyperlink ref="G24" r:id="rId37" xr:uid="{00000000-0004-0000-0000-000024000000}"/>
    <hyperlink ref="J24" r:id="rId38" xr:uid="{00000000-0004-0000-0000-000025000000}"/>
    <hyperlink ref="G23" r:id="rId39" xr:uid="{00000000-0004-0000-0000-000026000000}"/>
    <hyperlink ref="G22" r:id="rId40" xr:uid="{00000000-0004-0000-0000-000027000000}"/>
    <hyperlink ref="G28" r:id="rId41" xr:uid="{00000000-0004-0000-0000-000028000000}"/>
    <hyperlink ref="G21" r:id="rId42" xr:uid="{00000000-0004-0000-0000-000029000000}"/>
    <hyperlink ref="J21" r:id="rId43" xr:uid="{00000000-0004-0000-0000-00002A000000}"/>
    <hyperlink ref="G19" r:id="rId44" xr:uid="{00000000-0004-0000-0000-00002B000000}"/>
    <hyperlink ref="G18" r:id="rId45" xr:uid="{00000000-0004-0000-0000-00002C000000}"/>
    <hyperlink ref="G17" r:id="rId46" xr:uid="{00000000-0004-0000-0000-00002D000000}"/>
    <hyperlink ref="J19" r:id="rId47" xr:uid="{00000000-0004-0000-0000-00002E000000}"/>
    <hyperlink ref="J17" r:id="rId48" xr:uid="{00000000-0004-0000-0000-00002F000000}"/>
    <hyperlink ref="J27" r:id="rId49" xr:uid="{00000000-0004-0000-0000-000030000000}"/>
  </hyperlinks>
  <pageMargins left="0.7" right="0.7" top="0.75" bottom="0.75" header="0.3" footer="0.3"/>
  <pageSetup paperSize="9" orientation="portrait" horizontalDpi="0" verticalDpi="0" r:id="rId5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32"/>
  <sheetViews>
    <sheetView tabSelected="1" workbookViewId="0">
      <pane xSplit="6" ySplit="3" topLeftCell="AQ7" activePane="bottomRight" state="frozen"/>
      <selection pane="topRight" activeCell="G1" sqref="G1"/>
      <selection pane="bottomLeft" activeCell="A4" sqref="A4"/>
      <selection pane="bottomRight" activeCell="AZ18" sqref="AZ18"/>
    </sheetView>
  </sheetViews>
  <sheetFormatPr baseColWidth="10" defaultRowHeight="15" x14ac:dyDescent="0.2"/>
  <cols>
    <col min="1" max="1" width="5" customWidth="1"/>
    <col min="2" max="2" width="17.1640625" customWidth="1"/>
    <col min="3" max="3" width="13.33203125" customWidth="1"/>
    <col min="4" max="4" width="9.1640625" customWidth="1"/>
    <col min="5" max="5" width="9.5" customWidth="1"/>
    <col min="6" max="6" width="8.83203125" customWidth="1"/>
    <col min="7" max="7" width="8.33203125" customWidth="1"/>
    <col min="8" max="8" width="7.83203125" customWidth="1"/>
    <col min="9" max="9" width="6.5" customWidth="1"/>
    <col min="10" max="10" width="10.1640625" customWidth="1"/>
    <col min="11" max="11" width="9.1640625" customWidth="1"/>
    <col min="12" max="12" width="10.33203125" customWidth="1"/>
    <col min="13" max="13" width="9.83203125" customWidth="1"/>
    <col min="14" max="14" width="9.6640625" customWidth="1"/>
    <col min="15" max="18" width="10.83203125" customWidth="1"/>
    <col min="19" max="19" width="12.1640625" customWidth="1"/>
    <col min="26" max="26" width="13" customWidth="1"/>
    <col min="39" max="39" width="11.83203125" bestFit="1" customWidth="1"/>
    <col min="40" max="42" width="11.83203125" customWidth="1"/>
    <col min="43" max="48" width="14.6640625" customWidth="1"/>
  </cols>
  <sheetData>
    <row r="1" spans="1:51" ht="19" customHeight="1" x14ac:dyDescent="0.2">
      <c r="A1" s="105" t="s">
        <v>231</v>
      </c>
      <c r="B1" s="116" t="s">
        <v>203</v>
      </c>
      <c r="C1" s="117"/>
      <c r="D1" s="115" t="s">
        <v>235</v>
      </c>
      <c r="E1" s="115"/>
      <c r="F1" s="115"/>
      <c r="G1" s="120" t="s">
        <v>236</v>
      </c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2"/>
      <c r="AP1" s="84"/>
      <c r="AQ1" s="84"/>
      <c r="AR1" s="89"/>
      <c r="AS1" s="89"/>
      <c r="AT1" s="89"/>
      <c r="AU1" s="95"/>
      <c r="AV1" s="95"/>
      <c r="AW1" s="34"/>
      <c r="AX1" s="34"/>
      <c r="AY1" s="48"/>
    </row>
    <row r="2" spans="1:51" s="43" customFormat="1" ht="180" customHeight="1" x14ac:dyDescent="0.2">
      <c r="A2" s="105"/>
      <c r="B2" s="116"/>
      <c r="C2" s="117"/>
      <c r="D2" s="110" t="s">
        <v>209</v>
      </c>
      <c r="E2" s="111"/>
      <c r="F2" s="111"/>
      <c r="G2" s="37" t="s">
        <v>251</v>
      </c>
      <c r="H2" s="37" t="s">
        <v>252</v>
      </c>
      <c r="I2" s="37" t="s">
        <v>253</v>
      </c>
      <c r="J2" s="38" t="s">
        <v>255</v>
      </c>
      <c r="K2" s="38" t="s">
        <v>256</v>
      </c>
      <c r="L2" s="39" t="s">
        <v>257</v>
      </c>
      <c r="M2" s="40" t="s">
        <v>258</v>
      </c>
      <c r="N2" s="40" t="s">
        <v>259</v>
      </c>
      <c r="O2" s="40" t="s">
        <v>260</v>
      </c>
      <c r="P2" s="40" t="s">
        <v>261</v>
      </c>
      <c r="Q2" s="40" t="s">
        <v>262</v>
      </c>
      <c r="R2" s="40" t="s">
        <v>263</v>
      </c>
      <c r="S2" s="41" t="s">
        <v>264</v>
      </c>
      <c r="T2" s="41" t="s">
        <v>265</v>
      </c>
      <c r="U2" s="41" t="s">
        <v>266</v>
      </c>
      <c r="V2" s="41" t="s">
        <v>267</v>
      </c>
      <c r="W2" s="41" t="s">
        <v>268</v>
      </c>
      <c r="X2" s="41" t="s">
        <v>269</v>
      </c>
      <c r="Y2" s="42" t="s">
        <v>270</v>
      </c>
      <c r="Z2" s="42" t="s">
        <v>271</v>
      </c>
      <c r="AA2" s="42" t="s">
        <v>272</v>
      </c>
      <c r="AB2" s="66" t="s">
        <v>254</v>
      </c>
      <c r="AC2" s="66" t="s">
        <v>273</v>
      </c>
      <c r="AD2" s="66" t="s">
        <v>275</v>
      </c>
      <c r="AE2" s="66" t="s">
        <v>276</v>
      </c>
      <c r="AF2" s="66" t="s">
        <v>277</v>
      </c>
      <c r="AG2" s="66" t="s">
        <v>291</v>
      </c>
      <c r="AH2" s="66" t="s">
        <v>278</v>
      </c>
      <c r="AI2" s="66" t="s">
        <v>279</v>
      </c>
      <c r="AJ2" s="66" t="s">
        <v>280</v>
      </c>
      <c r="AK2" s="72" t="s">
        <v>283</v>
      </c>
      <c r="AL2" s="76" t="s">
        <v>286</v>
      </c>
      <c r="AM2" s="80" t="s">
        <v>284</v>
      </c>
      <c r="AN2" s="85" t="s">
        <v>285</v>
      </c>
      <c r="AO2" s="85" t="s">
        <v>292</v>
      </c>
      <c r="AP2" s="90" t="s">
        <v>289</v>
      </c>
      <c r="AQ2" s="90" t="s">
        <v>288</v>
      </c>
      <c r="AR2" s="96" t="s">
        <v>296</v>
      </c>
      <c r="AS2" s="96" t="s">
        <v>294</v>
      </c>
      <c r="AT2" s="99" t="s">
        <v>297</v>
      </c>
      <c r="AU2" s="123" t="s">
        <v>299</v>
      </c>
      <c r="AV2" s="123" t="s">
        <v>300</v>
      </c>
      <c r="AW2" s="63" t="s">
        <v>250</v>
      </c>
      <c r="AX2" s="63" t="s">
        <v>249</v>
      </c>
      <c r="AY2" s="64" t="s">
        <v>237</v>
      </c>
    </row>
    <row r="3" spans="1:51" s="35" customFormat="1" ht="30" customHeight="1" x14ac:dyDescent="0.2">
      <c r="A3" s="105"/>
      <c r="B3" s="118" t="s">
        <v>247</v>
      </c>
      <c r="C3" s="119"/>
      <c r="D3" s="44">
        <v>42887</v>
      </c>
      <c r="E3" s="44">
        <v>43040</v>
      </c>
      <c r="F3" s="44" t="s">
        <v>298</v>
      </c>
      <c r="G3" s="106" t="s">
        <v>232</v>
      </c>
      <c r="H3" s="106"/>
      <c r="I3" s="106"/>
      <c r="J3" s="107" t="s">
        <v>246</v>
      </c>
      <c r="K3" s="107"/>
      <c r="L3" s="46" t="s">
        <v>233</v>
      </c>
      <c r="M3" s="112" t="s">
        <v>248</v>
      </c>
      <c r="N3" s="113"/>
      <c r="O3" s="113"/>
      <c r="P3" s="113"/>
      <c r="Q3" s="114"/>
      <c r="R3" s="65">
        <v>43040</v>
      </c>
      <c r="S3" s="109" t="s">
        <v>234</v>
      </c>
      <c r="T3" s="109"/>
      <c r="U3" s="109"/>
      <c r="V3" s="109"/>
      <c r="W3" s="109"/>
      <c r="X3" s="109"/>
      <c r="Y3" s="108" t="s">
        <v>245</v>
      </c>
      <c r="Z3" s="108"/>
      <c r="AA3" s="108"/>
      <c r="AB3" s="67" t="s">
        <v>274</v>
      </c>
      <c r="AC3" s="67" t="s">
        <v>274</v>
      </c>
      <c r="AD3" s="67" t="s">
        <v>274</v>
      </c>
      <c r="AE3" s="67" t="s">
        <v>274</v>
      </c>
      <c r="AF3" s="67" t="s">
        <v>274</v>
      </c>
      <c r="AG3" s="67" t="s">
        <v>274</v>
      </c>
      <c r="AH3" s="67" t="s">
        <v>274</v>
      </c>
      <c r="AI3" s="67" t="s">
        <v>274</v>
      </c>
      <c r="AJ3" s="67" t="s">
        <v>274</v>
      </c>
      <c r="AK3" s="75">
        <v>43101</v>
      </c>
      <c r="AL3" s="77">
        <v>43102</v>
      </c>
      <c r="AM3" s="81">
        <v>43132</v>
      </c>
      <c r="AN3" s="86" t="s">
        <v>282</v>
      </c>
      <c r="AO3" s="86" t="s">
        <v>282</v>
      </c>
      <c r="AP3" s="91" t="s">
        <v>287</v>
      </c>
      <c r="AQ3" s="91" t="str">
        <f>AP3</f>
        <v>Поздр 08.03</v>
      </c>
      <c r="AR3" s="97" t="s">
        <v>293</v>
      </c>
      <c r="AS3" s="97" t="s">
        <v>293</v>
      </c>
      <c r="AT3" s="100" t="s">
        <v>295</v>
      </c>
      <c r="AU3" s="124">
        <v>43252</v>
      </c>
      <c r="AV3" s="124">
        <v>43252</v>
      </c>
      <c r="AW3" s="45"/>
      <c r="AX3" s="94" t="s">
        <v>290</v>
      </c>
      <c r="AY3" s="49"/>
    </row>
    <row r="4" spans="1:51" s="47" customFormat="1" ht="19" x14ac:dyDescent="0.25">
      <c r="A4" s="13">
        <v>1</v>
      </c>
      <c r="B4" s="4" t="s">
        <v>0</v>
      </c>
      <c r="C4" s="4" t="s">
        <v>1</v>
      </c>
      <c r="D4" s="26">
        <v>3000</v>
      </c>
      <c r="E4" s="26">
        <v>5630</v>
      </c>
      <c r="F4" s="26"/>
      <c r="G4" s="28">
        <v>375.93</v>
      </c>
      <c r="H4" s="28">
        <v>45.19</v>
      </c>
      <c r="I4" s="28">
        <v>80</v>
      </c>
      <c r="J4" s="27">
        <v>187.75</v>
      </c>
      <c r="K4" s="27">
        <v>190.75</v>
      </c>
      <c r="L4" s="29">
        <v>500</v>
      </c>
      <c r="M4" s="33">
        <v>38.89</v>
      </c>
      <c r="N4" s="33">
        <v>42.52</v>
      </c>
      <c r="O4" s="33">
        <v>40.78</v>
      </c>
      <c r="P4" s="33">
        <v>61.19</v>
      </c>
      <c r="Q4" s="33">
        <v>22</v>
      </c>
      <c r="R4" s="33">
        <v>105.93</v>
      </c>
      <c r="S4" s="32">
        <v>159.75</v>
      </c>
      <c r="T4" s="32">
        <v>73.52</v>
      </c>
      <c r="U4" s="32">
        <v>270</v>
      </c>
      <c r="V4" s="32">
        <v>260</v>
      </c>
      <c r="W4" s="32">
        <v>160</v>
      </c>
      <c r="X4" s="32">
        <v>225</v>
      </c>
      <c r="Y4" s="31">
        <v>280</v>
      </c>
      <c r="Z4" s="31">
        <v>259.26</v>
      </c>
      <c r="AA4" s="31">
        <v>354.19</v>
      </c>
      <c r="AB4" s="68">
        <v>138.88999999999999</v>
      </c>
      <c r="AC4" s="68">
        <v>87.78</v>
      </c>
      <c r="AD4" s="68">
        <v>222.23</v>
      </c>
      <c r="AE4" s="68">
        <v>374.08</v>
      </c>
      <c r="AF4" s="68">
        <v>190</v>
      </c>
      <c r="AG4" s="68">
        <v>6.97</v>
      </c>
      <c r="AH4" s="68">
        <v>231.3</v>
      </c>
      <c r="AI4" s="68">
        <v>53.75</v>
      </c>
      <c r="AJ4" s="68">
        <v>71.56</v>
      </c>
      <c r="AK4" s="73">
        <v>85</v>
      </c>
      <c r="AL4" s="78">
        <v>135.86000000000001</v>
      </c>
      <c r="AM4" s="82">
        <v>127.47</v>
      </c>
      <c r="AN4" s="87">
        <v>235.99</v>
      </c>
      <c r="AO4" s="87">
        <v>193.15</v>
      </c>
      <c r="AP4" s="92">
        <v>228.3</v>
      </c>
      <c r="AQ4" s="92">
        <v>178.89</v>
      </c>
      <c r="AR4" s="50">
        <v>181.49</v>
      </c>
      <c r="AS4" s="50">
        <v>374.08</v>
      </c>
      <c r="AT4" s="101">
        <v>315.3</v>
      </c>
      <c r="AU4" s="125">
        <v>462.93</v>
      </c>
      <c r="AV4" s="125">
        <v>107.41</v>
      </c>
      <c r="AW4" s="26">
        <f>SUM(D4:F4)</f>
        <v>8630</v>
      </c>
      <c r="AX4" s="26">
        <f>SUM(G4:AV4)</f>
        <v>7735.0800000000008</v>
      </c>
      <c r="AY4" s="50">
        <f>SUM(D4:F4)-SUM(G4:AV4)</f>
        <v>894.91999999999916</v>
      </c>
    </row>
    <row r="5" spans="1:51" s="47" customFormat="1" ht="19" x14ac:dyDescent="0.25">
      <c r="A5" s="51">
        <f>A4+1</f>
        <v>2</v>
      </c>
      <c r="B5" s="4" t="s">
        <v>137</v>
      </c>
      <c r="C5" s="4" t="s">
        <v>6</v>
      </c>
      <c r="D5" s="26">
        <v>3000</v>
      </c>
      <c r="E5" s="26">
        <v>5476.72</v>
      </c>
      <c r="F5" s="26"/>
      <c r="G5" s="28">
        <v>375.93</v>
      </c>
      <c r="H5" s="28">
        <v>45.19</v>
      </c>
      <c r="I5" s="28">
        <v>80</v>
      </c>
      <c r="J5" s="27">
        <v>187.75</v>
      </c>
      <c r="K5" s="27">
        <v>190.75</v>
      </c>
      <c r="L5" s="29">
        <v>500</v>
      </c>
      <c r="M5" s="33">
        <v>38.89</v>
      </c>
      <c r="N5" s="33">
        <v>42.52</v>
      </c>
      <c r="O5" s="33">
        <v>40.78</v>
      </c>
      <c r="P5" s="33">
        <v>61.19</v>
      </c>
      <c r="Q5" s="33">
        <v>22</v>
      </c>
      <c r="R5" s="33">
        <v>105.93</v>
      </c>
      <c r="S5" s="32">
        <v>159.75</v>
      </c>
      <c r="T5" s="32">
        <v>73.52</v>
      </c>
      <c r="U5" s="32"/>
      <c r="V5" s="32">
        <v>260</v>
      </c>
      <c r="W5" s="32">
        <v>160</v>
      </c>
      <c r="X5" s="32">
        <v>225</v>
      </c>
      <c r="Y5" s="31">
        <v>400</v>
      </c>
      <c r="Z5" s="31">
        <v>259.26</v>
      </c>
      <c r="AA5" s="31">
        <v>354.19</v>
      </c>
      <c r="AB5" s="68">
        <v>138.88999999999999</v>
      </c>
      <c r="AC5" s="68">
        <v>87.78</v>
      </c>
      <c r="AD5" s="68">
        <v>222.23</v>
      </c>
      <c r="AE5" s="68">
        <v>374.08</v>
      </c>
      <c r="AF5" s="68">
        <v>190</v>
      </c>
      <c r="AG5" s="68">
        <v>6.97</v>
      </c>
      <c r="AH5" s="68">
        <v>231.3</v>
      </c>
      <c r="AI5" s="68">
        <v>53.75</v>
      </c>
      <c r="AJ5" s="68">
        <v>71.56</v>
      </c>
      <c r="AK5" s="73">
        <v>85</v>
      </c>
      <c r="AL5" s="78">
        <v>135.86000000000001</v>
      </c>
      <c r="AM5" s="82">
        <v>127.47</v>
      </c>
      <c r="AN5" s="87">
        <v>235.99</v>
      </c>
      <c r="AO5" s="87">
        <v>193.15</v>
      </c>
      <c r="AP5" s="92">
        <v>228.3</v>
      </c>
      <c r="AQ5" s="92">
        <v>178.89</v>
      </c>
      <c r="AR5" s="50">
        <v>181.49</v>
      </c>
      <c r="AS5" s="50">
        <v>374.08</v>
      </c>
      <c r="AT5" s="101">
        <v>315.3</v>
      </c>
      <c r="AU5" s="125">
        <v>462.93</v>
      </c>
      <c r="AV5" s="125">
        <v>107.41</v>
      </c>
      <c r="AW5" s="26">
        <f t="shared" ref="AW4:AW30" si="0">SUM(D5:F5)</f>
        <v>8476.7200000000012</v>
      </c>
      <c r="AX5" s="26">
        <f t="shared" ref="AX5:AX30" si="1">SUM(G5:AV5)</f>
        <v>7585.0800000000008</v>
      </c>
      <c r="AY5" s="50">
        <f t="shared" ref="AY5:AY30" si="2">SUM(D5:F5)-SUM(G5:AV5)</f>
        <v>891.64000000000033</v>
      </c>
    </row>
    <row r="6" spans="1:51" s="47" customFormat="1" ht="19" x14ac:dyDescent="0.25">
      <c r="A6" s="51">
        <f t="shared" ref="A6:A30" si="3">A5+1</f>
        <v>3</v>
      </c>
      <c r="B6" s="10" t="s">
        <v>5</v>
      </c>
      <c r="C6" s="10" t="s">
        <v>6</v>
      </c>
      <c r="D6" s="26">
        <v>3000</v>
      </c>
      <c r="E6" s="26">
        <v>5750</v>
      </c>
      <c r="F6" s="26"/>
      <c r="G6" s="28">
        <v>375.93</v>
      </c>
      <c r="H6" s="28">
        <v>45.19</v>
      </c>
      <c r="I6" s="28">
        <v>80</v>
      </c>
      <c r="J6" s="27">
        <v>187.75</v>
      </c>
      <c r="K6" s="27">
        <v>190.75</v>
      </c>
      <c r="L6" s="29">
        <v>500</v>
      </c>
      <c r="M6" s="33">
        <v>38.89</v>
      </c>
      <c r="N6" s="33">
        <v>42.52</v>
      </c>
      <c r="O6" s="33">
        <v>40.78</v>
      </c>
      <c r="P6" s="33">
        <v>61.19</v>
      </c>
      <c r="Q6" s="33">
        <v>22</v>
      </c>
      <c r="R6" s="33">
        <v>105.93</v>
      </c>
      <c r="S6" s="32">
        <v>159.75</v>
      </c>
      <c r="T6" s="32">
        <v>73.52</v>
      </c>
      <c r="U6" s="32">
        <v>270</v>
      </c>
      <c r="V6" s="32">
        <v>260</v>
      </c>
      <c r="W6" s="32">
        <v>160</v>
      </c>
      <c r="X6" s="32">
        <v>225</v>
      </c>
      <c r="Y6" s="31">
        <v>400</v>
      </c>
      <c r="Z6" s="31">
        <v>259.26</v>
      </c>
      <c r="AA6" s="31">
        <v>354.19</v>
      </c>
      <c r="AB6" s="68">
        <v>138.88999999999999</v>
      </c>
      <c r="AC6" s="68">
        <v>87.78</v>
      </c>
      <c r="AD6" s="68">
        <v>222.23</v>
      </c>
      <c r="AE6" s="68">
        <v>374.08</v>
      </c>
      <c r="AF6" s="68">
        <v>190</v>
      </c>
      <c r="AG6" s="68">
        <v>6.97</v>
      </c>
      <c r="AH6" s="68">
        <v>231.3</v>
      </c>
      <c r="AI6" s="68">
        <v>53.75</v>
      </c>
      <c r="AJ6" s="68">
        <v>71.56</v>
      </c>
      <c r="AK6" s="73">
        <v>85</v>
      </c>
      <c r="AL6" s="78">
        <v>135.86000000000001</v>
      </c>
      <c r="AM6" s="82">
        <v>127.47</v>
      </c>
      <c r="AN6" s="87">
        <v>235.99</v>
      </c>
      <c r="AO6" s="87">
        <v>193.15</v>
      </c>
      <c r="AP6" s="92">
        <v>228.3</v>
      </c>
      <c r="AQ6" s="92">
        <v>178.89</v>
      </c>
      <c r="AR6" s="50">
        <v>181.49</v>
      </c>
      <c r="AS6" s="50">
        <v>374.08</v>
      </c>
      <c r="AT6" s="101">
        <v>315.3</v>
      </c>
      <c r="AU6" s="125">
        <v>462.93</v>
      </c>
      <c r="AV6" s="125">
        <v>107.41</v>
      </c>
      <c r="AW6" s="26">
        <f t="shared" si="0"/>
        <v>8750</v>
      </c>
      <c r="AX6" s="26">
        <f t="shared" si="1"/>
        <v>7855.0800000000008</v>
      </c>
      <c r="AY6" s="50">
        <f t="shared" si="2"/>
        <v>894.91999999999916</v>
      </c>
    </row>
    <row r="7" spans="1:51" s="47" customFormat="1" ht="19" x14ac:dyDescent="0.25">
      <c r="A7" s="51">
        <f t="shared" si="3"/>
        <v>4</v>
      </c>
      <c r="B7" s="10" t="s">
        <v>10</v>
      </c>
      <c r="C7" s="10" t="s">
        <v>11</v>
      </c>
      <c r="D7" s="26">
        <v>3000</v>
      </c>
      <c r="E7" s="26">
        <v>5627</v>
      </c>
      <c r="F7" s="26"/>
      <c r="G7" s="28">
        <v>375.93</v>
      </c>
      <c r="H7" s="28">
        <v>45.19</v>
      </c>
      <c r="I7" s="28">
        <v>80</v>
      </c>
      <c r="J7" s="27">
        <v>187.75</v>
      </c>
      <c r="K7" s="27">
        <v>190.75</v>
      </c>
      <c r="L7" s="29">
        <v>500</v>
      </c>
      <c r="M7" s="33">
        <v>38.89</v>
      </c>
      <c r="N7" s="33">
        <v>42.52</v>
      </c>
      <c r="O7" s="33">
        <v>40.78</v>
      </c>
      <c r="P7" s="33">
        <v>61.19</v>
      </c>
      <c r="Q7" s="33">
        <v>22</v>
      </c>
      <c r="R7" s="33">
        <v>105.93</v>
      </c>
      <c r="S7" s="32">
        <v>159.75</v>
      </c>
      <c r="T7" s="32">
        <v>73.52</v>
      </c>
      <c r="U7" s="32">
        <v>270</v>
      </c>
      <c r="V7" s="32">
        <v>260</v>
      </c>
      <c r="W7" s="32">
        <v>160</v>
      </c>
      <c r="X7" s="32">
        <v>225</v>
      </c>
      <c r="Y7" s="31">
        <v>280</v>
      </c>
      <c r="Z7" s="31">
        <v>259.26</v>
      </c>
      <c r="AA7" s="31">
        <v>354.19</v>
      </c>
      <c r="AB7" s="68">
        <v>138.88999999999999</v>
      </c>
      <c r="AC7" s="68">
        <v>87.78</v>
      </c>
      <c r="AD7" s="68">
        <v>222.23</v>
      </c>
      <c r="AE7" s="68">
        <v>374.08</v>
      </c>
      <c r="AF7" s="68"/>
      <c r="AG7" s="68">
        <v>6.97</v>
      </c>
      <c r="AH7" s="68">
        <v>231.3</v>
      </c>
      <c r="AI7" s="68">
        <v>53.75</v>
      </c>
      <c r="AJ7" s="68">
        <v>71.56</v>
      </c>
      <c r="AK7" s="73">
        <v>85</v>
      </c>
      <c r="AL7" s="78">
        <v>135.86000000000001</v>
      </c>
      <c r="AM7" s="82">
        <v>127.47</v>
      </c>
      <c r="AN7" s="87">
        <v>235.99</v>
      </c>
      <c r="AO7" s="87">
        <v>193.15</v>
      </c>
      <c r="AP7" s="92">
        <v>228.3</v>
      </c>
      <c r="AQ7" s="92"/>
      <c r="AR7" s="50">
        <v>181.49</v>
      </c>
      <c r="AS7" s="50">
        <v>374.08</v>
      </c>
      <c r="AT7" s="101">
        <v>315.3</v>
      </c>
      <c r="AU7" s="125">
        <v>462.93</v>
      </c>
      <c r="AV7" s="125">
        <v>107.41</v>
      </c>
      <c r="AW7" s="26">
        <f t="shared" si="0"/>
        <v>8627</v>
      </c>
      <c r="AX7" s="26">
        <f t="shared" si="1"/>
        <v>7366.1900000000005</v>
      </c>
      <c r="AY7" s="50">
        <f t="shared" si="2"/>
        <v>1260.8099999999995</v>
      </c>
    </row>
    <row r="8" spans="1:51" s="47" customFormat="1" ht="19" x14ac:dyDescent="0.25">
      <c r="A8" s="51">
        <f t="shared" si="3"/>
        <v>5</v>
      </c>
      <c r="B8" s="10" t="s">
        <v>13</v>
      </c>
      <c r="C8" s="10" t="s">
        <v>14</v>
      </c>
      <c r="D8" s="26">
        <v>3000</v>
      </c>
      <c r="E8" s="26">
        <v>5627</v>
      </c>
      <c r="F8" s="26"/>
      <c r="G8" s="28">
        <v>375.93</v>
      </c>
      <c r="H8" s="28">
        <v>45.19</v>
      </c>
      <c r="I8" s="28">
        <v>80</v>
      </c>
      <c r="J8" s="27">
        <v>187.75</v>
      </c>
      <c r="K8" s="27">
        <v>190.75</v>
      </c>
      <c r="L8" s="29">
        <v>500</v>
      </c>
      <c r="M8" s="33">
        <v>38.89</v>
      </c>
      <c r="N8" s="33">
        <v>42.52</v>
      </c>
      <c r="O8" s="33">
        <v>40.78</v>
      </c>
      <c r="P8" s="33">
        <v>61.19</v>
      </c>
      <c r="Q8" s="33">
        <v>22</v>
      </c>
      <c r="R8" s="33">
        <v>105.93</v>
      </c>
      <c r="S8" s="32">
        <v>159.75</v>
      </c>
      <c r="T8" s="32">
        <v>73.52</v>
      </c>
      <c r="U8" s="32">
        <v>270</v>
      </c>
      <c r="V8" s="32">
        <v>260</v>
      </c>
      <c r="W8" s="32">
        <v>160</v>
      </c>
      <c r="X8" s="32">
        <v>225</v>
      </c>
      <c r="Y8" s="31">
        <v>280</v>
      </c>
      <c r="Z8" s="31">
        <v>259.26</v>
      </c>
      <c r="AA8" s="31">
        <v>354.19</v>
      </c>
      <c r="AB8" s="68">
        <v>138.88999999999999</v>
      </c>
      <c r="AC8" s="68">
        <v>87.78</v>
      </c>
      <c r="AD8" s="68">
        <v>222.23</v>
      </c>
      <c r="AE8" s="68">
        <v>374.08</v>
      </c>
      <c r="AF8" s="68"/>
      <c r="AG8" s="68">
        <v>6.97</v>
      </c>
      <c r="AH8" s="68">
        <v>231.3</v>
      </c>
      <c r="AI8" s="68">
        <v>53.75</v>
      </c>
      <c r="AJ8" s="68">
        <v>71.56</v>
      </c>
      <c r="AK8" s="73">
        <v>85</v>
      </c>
      <c r="AL8" s="78">
        <v>135.86000000000001</v>
      </c>
      <c r="AM8" s="82">
        <v>127.47</v>
      </c>
      <c r="AN8" s="87">
        <v>235.99</v>
      </c>
      <c r="AO8" s="87">
        <v>193.15</v>
      </c>
      <c r="AP8" s="92">
        <v>228.3</v>
      </c>
      <c r="AQ8" s="92">
        <v>178.89</v>
      </c>
      <c r="AR8" s="50">
        <v>181.49</v>
      </c>
      <c r="AS8" s="50">
        <v>374.08</v>
      </c>
      <c r="AT8" s="101">
        <v>315.3</v>
      </c>
      <c r="AU8" s="125">
        <v>462.93</v>
      </c>
      <c r="AV8" s="125">
        <v>107.41</v>
      </c>
      <c r="AW8" s="26">
        <f t="shared" si="0"/>
        <v>8627</v>
      </c>
      <c r="AX8" s="26">
        <f t="shared" si="1"/>
        <v>7545.0800000000008</v>
      </c>
      <c r="AY8" s="50">
        <f t="shared" si="2"/>
        <v>1081.9199999999992</v>
      </c>
    </row>
    <row r="9" spans="1:51" s="47" customFormat="1" ht="19" x14ac:dyDescent="0.25">
      <c r="A9" s="51">
        <f t="shared" si="3"/>
        <v>6</v>
      </c>
      <c r="B9" s="10" t="s">
        <v>15</v>
      </c>
      <c r="C9" s="10" t="s">
        <v>16</v>
      </c>
      <c r="D9" s="26">
        <v>3000</v>
      </c>
      <c r="E9" s="26">
        <v>5750</v>
      </c>
      <c r="F9" s="26"/>
      <c r="G9" s="28">
        <v>375.93</v>
      </c>
      <c r="H9" s="28">
        <v>45.19</v>
      </c>
      <c r="I9" s="28">
        <v>80</v>
      </c>
      <c r="J9" s="27">
        <v>187.75</v>
      </c>
      <c r="K9" s="27">
        <v>190.75</v>
      </c>
      <c r="L9" s="29">
        <v>500</v>
      </c>
      <c r="M9" s="33">
        <v>38.89</v>
      </c>
      <c r="N9" s="33">
        <v>42.52</v>
      </c>
      <c r="O9" s="33">
        <v>40.78</v>
      </c>
      <c r="P9" s="33">
        <v>61.19</v>
      </c>
      <c r="Q9" s="33">
        <v>22</v>
      </c>
      <c r="R9" s="33">
        <v>105.93</v>
      </c>
      <c r="S9" s="32">
        <v>159.75</v>
      </c>
      <c r="T9" s="32">
        <v>73.52</v>
      </c>
      <c r="U9" s="32">
        <v>270</v>
      </c>
      <c r="V9" s="32">
        <v>260</v>
      </c>
      <c r="W9" s="32">
        <v>160</v>
      </c>
      <c r="X9" s="32">
        <v>225</v>
      </c>
      <c r="Y9" s="31">
        <v>400</v>
      </c>
      <c r="Z9" s="31">
        <v>259.26</v>
      </c>
      <c r="AA9" s="31">
        <v>354.19</v>
      </c>
      <c r="AB9" s="68">
        <v>138.88999999999999</v>
      </c>
      <c r="AC9" s="68">
        <v>87.78</v>
      </c>
      <c r="AD9" s="68">
        <v>222.23</v>
      </c>
      <c r="AE9" s="68">
        <v>374.08</v>
      </c>
      <c r="AF9" s="68"/>
      <c r="AG9" s="68">
        <v>6.97</v>
      </c>
      <c r="AH9" s="68">
        <v>231.3</v>
      </c>
      <c r="AI9" s="68">
        <v>53.75</v>
      </c>
      <c r="AJ9" s="68">
        <v>71.56</v>
      </c>
      <c r="AK9" s="73">
        <v>85</v>
      </c>
      <c r="AL9" s="78">
        <v>135.86000000000001</v>
      </c>
      <c r="AM9" s="82">
        <v>127.47</v>
      </c>
      <c r="AN9" s="87">
        <v>235.99</v>
      </c>
      <c r="AO9" s="87">
        <v>193.15</v>
      </c>
      <c r="AP9" s="92">
        <v>228.3</v>
      </c>
      <c r="AQ9" s="92">
        <v>178.89</v>
      </c>
      <c r="AR9" s="50">
        <v>181.49</v>
      </c>
      <c r="AS9" s="50">
        <v>374.08</v>
      </c>
      <c r="AT9" s="101">
        <v>315.3</v>
      </c>
      <c r="AU9" s="125">
        <v>462.93</v>
      </c>
      <c r="AV9" s="125">
        <v>107.41</v>
      </c>
      <c r="AW9" s="26">
        <f>SUM(D9:F9)</f>
        <v>8750</v>
      </c>
      <c r="AX9" s="26">
        <f t="shared" si="1"/>
        <v>7665.0800000000008</v>
      </c>
      <c r="AY9" s="50">
        <f t="shared" si="2"/>
        <v>1084.9199999999992</v>
      </c>
    </row>
    <row r="10" spans="1:51" s="47" customFormat="1" ht="19" x14ac:dyDescent="0.25">
      <c r="A10" s="51">
        <f t="shared" si="3"/>
        <v>7</v>
      </c>
      <c r="B10" s="10" t="s">
        <v>18</v>
      </c>
      <c r="C10" s="10" t="s">
        <v>19</v>
      </c>
      <c r="D10" s="26">
        <v>3000</v>
      </c>
      <c r="E10" s="26">
        <v>2746.72</v>
      </c>
      <c r="F10" s="26">
        <v>3000</v>
      </c>
      <c r="G10" s="28">
        <v>375.93</v>
      </c>
      <c r="H10" s="28">
        <v>45.19</v>
      </c>
      <c r="I10" s="28">
        <v>80</v>
      </c>
      <c r="J10" s="27">
        <v>187.75</v>
      </c>
      <c r="K10" s="27">
        <v>190.75</v>
      </c>
      <c r="L10" s="29">
        <v>500</v>
      </c>
      <c r="M10" s="33">
        <v>38.89</v>
      </c>
      <c r="N10" s="33">
        <v>42.52</v>
      </c>
      <c r="O10" s="33">
        <v>40.78</v>
      </c>
      <c r="P10" s="33">
        <v>61.19</v>
      </c>
      <c r="Q10" s="33">
        <v>22</v>
      </c>
      <c r="R10" s="33">
        <v>105.93</v>
      </c>
      <c r="S10" s="32">
        <v>159.75</v>
      </c>
      <c r="T10" s="32">
        <v>73.52</v>
      </c>
      <c r="U10" s="32">
        <v>270</v>
      </c>
      <c r="V10" s="32">
        <v>260</v>
      </c>
      <c r="W10" s="32">
        <v>160</v>
      </c>
      <c r="X10" s="32">
        <v>225</v>
      </c>
      <c r="Y10" s="31">
        <v>400</v>
      </c>
      <c r="Z10" s="31">
        <v>259.26</v>
      </c>
      <c r="AA10" s="31">
        <v>354.19</v>
      </c>
      <c r="AB10" s="68">
        <v>138.88999999999999</v>
      </c>
      <c r="AC10" s="68">
        <v>87.78</v>
      </c>
      <c r="AD10" s="68">
        <v>222.23</v>
      </c>
      <c r="AE10" s="68">
        <v>374.08</v>
      </c>
      <c r="AF10" s="68"/>
      <c r="AG10" s="68">
        <v>6.97</v>
      </c>
      <c r="AH10" s="68">
        <v>231.3</v>
      </c>
      <c r="AI10" s="68">
        <v>53.75</v>
      </c>
      <c r="AJ10" s="68">
        <v>71.56</v>
      </c>
      <c r="AK10" s="73">
        <v>85</v>
      </c>
      <c r="AL10" s="78">
        <v>135.86000000000001</v>
      </c>
      <c r="AM10" s="82">
        <v>127.47</v>
      </c>
      <c r="AN10" s="87">
        <v>235.99</v>
      </c>
      <c r="AO10" s="87">
        <v>193.15</v>
      </c>
      <c r="AP10" s="92">
        <v>228.3</v>
      </c>
      <c r="AQ10" s="92"/>
      <c r="AR10" s="50">
        <v>181.49</v>
      </c>
      <c r="AS10" s="50">
        <v>374.08</v>
      </c>
      <c r="AT10" s="101"/>
      <c r="AU10" s="125">
        <v>462.93</v>
      </c>
      <c r="AV10" s="125">
        <v>107.41</v>
      </c>
      <c r="AW10" s="26">
        <f>SUM(D10:F10)</f>
        <v>8746.7199999999993</v>
      </c>
      <c r="AX10" s="26">
        <f t="shared" si="1"/>
        <v>7170.89</v>
      </c>
      <c r="AY10" s="50">
        <f t="shared" si="2"/>
        <v>1575.829999999999</v>
      </c>
    </row>
    <row r="11" spans="1:51" s="47" customFormat="1" ht="19" x14ac:dyDescent="0.25">
      <c r="A11" s="51">
        <f t="shared" si="3"/>
        <v>8</v>
      </c>
      <c r="B11" s="10" t="s">
        <v>24</v>
      </c>
      <c r="C11" s="10" t="s">
        <v>11</v>
      </c>
      <c r="D11" s="26">
        <v>3000</v>
      </c>
      <c r="E11" s="26">
        <v>5627</v>
      </c>
      <c r="F11" s="26"/>
      <c r="G11" s="28">
        <v>375.93</v>
      </c>
      <c r="H11" s="28">
        <v>45.19</v>
      </c>
      <c r="I11" s="28">
        <v>80</v>
      </c>
      <c r="J11" s="27">
        <v>187.75</v>
      </c>
      <c r="K11" s="27">
        <v>190.75</v>
      </c>
      <c r="L11" s="29">
        <v>500</v>
      </c>
      <c r="M11" s="33">
        <v>38.89</v>
      </c>
      <c r="N11" s="33">
        <v>42.52</v>
      </c>
      <c r="O11" s="33">
        <v>40.78</v>
      </c>
      <c r="P11" s="33">
        <v>61.19</v>
      </c>
      <c r="Q11" s="33">
        <v>22</v>
      </c>
      <c r="R11" s="33">
        <v>105.93</v>
      </c>
      <c r="S11" s="32">
        <v>159.75</v>
      </c>
      <c r="T11" s="32">
        <v>73.52</v>
      </c>
      <c r="U11" s="32">
        <v>270</v>
      </c>
      <c r="V11" s="32">
        <v>260</v>
      </c>
      <c r="W11" s="32">
        <v>160</v>
      </c>
      <c r="X11" s="32">
        <v>225</v>
      </c>
      <c r="Y11" s="31">
        <v>280</v>
      </c>
      <c r="Z11" s="31">
        <v>259.26</v>
      </c>
      <c r="AA11" s="31">
        <v>354.19</v>
      </c>
      <c r="AB11" s="68">
        <v>138.88999999999999</v>
      </c>
      <c r="AC11" s="68">
        <v>87.78</v>
      </c>
      <c r="AD11" s="68">
        <v>222.23</v>
      </c>
      <c r="AE11" s="68">
        <v>374.08</v>
      </c>
      <c r="AF11" s="68"/>
      <c r="AG11" s="68">
        <v>6.97</v>
      </c>
      <c r="AH11" s="68">
        <v>231.3</v>
      </c>
      <c r="AI11" s="68">
        <v>53.75</v>
      </c>
      <c r="AJ11" s="68">
        <v>71.56</v>
      </c>
      <c r="AK11" s="73">
        <v>85</v>
      </c>
      <c r="AL11" s="78">
        <v>135.86000000000001</v>
      </c>
      <c r="AM11" s="82">
        <v>127.47</v>
      </c>
      <c r="AN11" s="87">
        <v>235.99</v>
      </c>
      <c r="AO11" s="87">
        <v>193.15</v>
      </c>
      <c r="AP11" s="92">
        <v>228.3</v>
      </c>
      <c r="AQ11" s="92"/>
      <c r="AR11" s="50">
        <v>181.49</v>
      </c>
      <c r="AS11" s="50">
        <v>374.08</v>
      </c>
      <c r="AT11" s="101"/>
      <c r="AU11" s="125">
        <v>462.93</v>
      </c>
      <c r="AV11" s="125">
        <v>107.41</v>
      </c>
      <c r="AW11" s="26">
        <f t="shared" si="0"/>
        <v>8627</v>
      </c>
      <c r="AX11" s="26">
        <f t="shared" si="1"/>
        <v>7050.89</v>
      </c>
      <c r="AY11" s="50">
        <f t="shared" si="2"/>
        <v>1576.1099999999997</v>
      </c>
    </row>
    <row r="12" spans="1:51" s="47" customFormat="1" ht="19" x14ac:dyDescent="0.25">
      <c r="A12" s="51">
        <f t="shared" si="3"/>
        <v>9</v>
      </c>
      <c r="B12" s="10" t="s">
        <v>27</v>
      </c>
      <c r="C12" s="10" t="s">
        <v>4</v>
      </c>
      <c r="D12" s="26">
        <v>3000</v>
      </c>
      <c r="E12" s="26">
        <v>5350</v>
      </c>
      <c r="F12" s="26"/>
      <c r="G12" s="28">
        <v>375.93</v>
      </c>
      <c r="H12" s="28">
        <v>45.19</v>
      </c>
      <c r="I12" s="28">
        <v>80</v>
      </c>
      <c r="J12" s="27">
        <v>187.75</v>
      </c>
      <c r="K12" s="27">
        <v>190.75</v>
      </c>
      <c r="L12" s="29">
        <v>500</v>
      </c>
      <c r="M12" s="33">
        <v>38.89</v>
      </c>
      <c r="N12" s="33">
        <v>42.52</v>
      </c>
      <c r="O12" s="33">
        <v>40.78</v>
      </c>
      <c r="P12" s="33">
        <v>33.6</v>
      </c>
      <c r="Q12" s="33">
        <v>22</v>
      </c>
      <c r="R12" s="33">
        <v>105.93</v>
      </c>
      <c r="S12" s="32">
        <v>159.75</v>
      </c>
      <c r="T12" s="32">
        <v>73.52</v>
      </c>
      <c r="U12" s="32">
        <v>270</v>
      </c>
      <c r="V12" s="32">
        <v>260</v>
      </c>
      <c r="W12" s="32"/>
      <c r="X12" s="32"/>
      <c r="Y12" s="31">
        <v>400</v>
      </c>
      <c r="Z12" s="31">
        <v>259.26</v>
      </c>
      <c r="AA12" s="31">
        <v>354.19</v>
      </c>
      <c r="AB12" s="68">
        <v>138.88999999999999</v>
      </c>
      <c r="AC12" s="68">
        <v>87.78</v>
      </c>
      <c r="AD12" s="68">
        <v>222.23</v>
      </c>
      <c r="AE12" s="68">
        <v>374.08</v>
      </c>
      <c r="AF12" s="68"/>
      <c r="AG12" s="68">
        <v>6.97</v>
      </c>
      <c r="AH12" s="68">
        <v>231.3</v>
      </c>
      <c r="AI12" s="68">
        <v>53.75</v>
      </c>
      <c r="AJ12" s="68">
        <v>71.56</v>
      </c>
      <c r="AK12" s="73">
        <v>85</v>
      </c>
      <c r="AL12" s="78">
        <v>135.86000000000001</v>
      </c>
      <c r="AM12" s="82">
        <v>127.47</v>
      </c>
      <c r="AN12" s="87">
        <v>235.99</v>
      </c>
      <c r="AO12" s="87">
        <v>193.15</v>
      </c>
      <c r="AP12" s="92">
        <v>228.3</v>
      </c>
      <c r="AQ12" s="92"/>
      <c r="AR12" s="50">
        <v>181.49</v>
      </c>
      <c r="AS12" s="50">
        <v>374.08</v>
      </c>
      <c r="AT12" s="101">
        <v>315.3</v>
      </c>
      <c r="AU12" s="125">
        <v>462.93</v>
      </c>
      <c r="AV12" s="125">
        <v>107.41</v>
      </c>
      <c r="AW12" s="26">
        <f t="shared" si="0"/>
        <v>8350</v>
      </c>
      <c r="AX12" s="26">
        <f t="shared" si="1"/>
        <v>7073.6</v>
      </c>
      <c r="AY12" s="50">
        <f t="shared" si="2"/>
        <v>1276.3999999999996</v>
      </c>
    </row>
    <row r="13" spans="1:51" s="47" customFormat="1" ht="19" x14ac:dyDescent="0.25">
      <c r="A13" s="51">
        <f t="shared" si="3"/>
        <v>10</v>
      </c>
      <c r="B13" s="10" t="s">
        <v>29</v>
      </c>
      <c r="C13" s="10" t="s">
        <v>30</v>
      </c>
      <c r="D13" s="26">
        <v>3000</v>
      </c>
      <c r="E13" s="26">
        <v>2627</v>
      </c>
      <c r="F13" s="26">
        <v>3000</v>
      </c>
      <c r="G13" s="28">
        <v>375.93</v>
      </c>
      <c r="H13" s="28">
        <v>45.19</v>
      </c>
      <c r="I13" s="28">
        <v>80</v>
      </c>
      <c r="J13" s="27">
        <v>187.75</v>
      </c>
      <c r="K13" s="27">
        <v>190.75</v>
      </c>
      <c r="L13" s="29">
        <v>500</v>
      </c>
      <c r="M13" s="33">
        <v>38.89</v>
      </c>
      <c r="N13" s="33">
        <v>42.52</v>
      </c>
      <c r="O13" s="33">
        <v>40.78</v>
      </c>
      <c r="P13" s="33">
        <v>61.19</v>
      </c>
      <c r="Q13" s="33">
        <v>22</v>
      </c>
      <c r="R13" s="33">
        <v>105.93</v>
      </c>
      <c r="S13" s="32">
        <v>159.75</v>
      </c>
      <c r="T13" s="32">
        <v>73.52</v>
      </c>
      <c r="U13" s="32">
        <v>270</v>
      </c>
      <c r="V13" s="32">
        <v>260</v>
      </c>
      <c r="W13" s="32">
        <v>160</v>
      </c>
      <c r="X13" s="32">
        <v>225</v>
      </c>
      <c r="Y13" s="31">
        <v>280</v>
      </c>
      <c r="Z13" s="31">
        <v>259.26</v>
      </c>
      <c r="AA13" s="31">
        <v>354.19</v>
      </c>
      <c r="AB13" s="68">
        <v>138.88999999999999</v>
      </c>
      <c r="AC13" s="68">
        <v>87.78</v>
      </c>
      <c r="AD13" s="68">
        <v>222.23</v>
      </c>
      <c r="AE13" s="68">
        <v>374.08</v>
      </c>
      <c r="AF13" s="68">
        <v>190</v>
      </c>
      <c r="AG13" s="68">
        <v>6.97</v>
      </c>
      <c r="AH13" s="68">
        <v>231.3</v>
      </c>
      <c r="AI13" s="68">
        <v>53.75</v>
      </c>
      <c r="AJ13" s="68">
        <v>71.56</v>
      </c>
      <c r="AK13" s="73">
        <v>85</v>
      </c>
      <c r="AL13" s="78">
        <v>135.86000000000001</v>
      </c>
      <c r="AM13" s="82">
        <v>127.47</v>
      </c>
      <c r="AN13" s="87">
        <v>235.99</v>
      </c>
      <c r="AO13" s="87">
        <v>193.15</v>
      </c>
      <c r="AP13" s="92">
        <v>228.3</v>
      </c>
      <c r="AQ13" s="92">
        <v>178.89</v>
      </c>
      <c r="AR13" s="50">
        <v>181.49</v>
      </c>
      <c r="AS13" s="50">
        <v>374.08</v>
      </c>
      <c r="AT13" s="101"/>
      <c r="AU13" s="125">
        <v>462.93</v>
      </c>
      <c r="AV13" s="125">
        <v>107.41</v>
      </c>
      <c r="AW13" s="26">
        <f t="shared" si="0"/>
        <v>8627</v>
      </c>
      <c r="AX13" s="26">
        <f t="shared" si="1"/>
        <v>7419.7800000000007</v>
      </c>
      <c r="AY13" s="50">
        <f t="shared" si="2"/>
        <v>1207.2199999999993</v>
      </c>
    </row>
    <row r="14" spans="1:51" s="47" customFormat="1" ht="19" x14ac:dyDescent="0.25">
      <c r="A14" s="51">
        <f t="shared" si="3"/>
        <v>11</v>
      </c>
      <c r="B14" s="10" t="s">
        <v>32</v>
      </c>
      <c r="C14" s="10" t="s">
        <v>33</v>
      </c>
      <c r="D14" s="26">
        <v>3000</v>
      </c>
      <c r="E14" s="26">
        <v>5477</v>
      </c>
      <c r="F14" s="26"/>
      <c r="G14" s="28">
        <v>375.93</v>
      </c>
      <c r="H14" s="28">
        <v>45.19</v>
      </c>
      <c r="I14" s="28">
        <v>80</v>
      </c>
      <c r="J14" s="27">
        <v>187.75</v>
      </c>
      <c r="K14" s="27">
        <v>190.75</v>
      </c>
      <c r="L14" s="29">
        <v>500</v>
      </c>
      <c r="M14" s="33">
        <v>38.89</v>
      </c>
      <c r="N14" s="33">
        <v>42.52</v>
      </c>
      <c r="O14" s="33">
        <v>40.78</v>
      </c>
      <c r="P14" s="33">
        <v>61.19</v>
      </c>
      <c r="Q14" s="33">
        <v>22</v>
      </c>
      <c r="R14" s="33">
        <v>105.93</v>
      </c>
      <c r="S14" s="32">
        <v>159.75</v>
      </c>
      <c r="T14" s="32">
        <v>73.52</v>
      </c>
      <c r="U14" s="32"/>
      <c r="V14" s="32">
        <v>260</v>
      </c>
      <c r="W14" s="32">
        <v>160</v>
      </c>
      <c r="X14" s="32">
        <v>225</v>
      </c>
      <c r="Y14" s="31">
        <v>400</v>
      </c>
      <c r="Z14" s="31">
        <v>259.26</v>
      </c>
      <c r="AA14" s="31">
        <v>354.19</v>
      </c>
      <c r="AB14" s="68">
        <v>138.88999999999999</v>
      </c>
      <c r="AC14" s="68">
        <v>87.78</v>
      </c>
      <c r="AD14" s="68">
        <v>222.23</v>
      </c>
      <c r="AE14" s="68">
        <v>374.08</v>
      </c>
      <c r="AF14" s="68"/>
      <c r="AG14" s="68">
        <v>6.97</v>
      </c>
      <c r="AH14" s="68">
        <v>231.3</v>
      </c>
      <c r="AI14" s="68">
        <v>53.75</v>
      </c>
      <c r="AJ14" s="68">
        <v>71.56</v>
      </c>
      <c r="AK14" s="73">
        <v>85</v>
      </c>
      <c r="AL14" s="78">
        <v>135.86000000000001</v>
      </c>
      <c r="AM14" s="82">
        <v>127.47</v>
      </c>
      <c r="AN14" s="87">
        <v>235.99</v>
      </c>
      <c r="AO14" s="87">
        <v>193.15</v>
      </c>
      <c r="AP14" s="92">
        <v>228.3</v>
      </c>
      <c r="AQ14" s="92">
        <v>178.89</v>
      </c>
      <c r="AR14" s="50">
        <v>181.49</v>
      </c>
      <c r="AS14" s="50">
        <v>374.08</v>
      </c>
      <c r="AT14" s="101"/>
      <c r="AU14" s="125">
        <v>462.93</v>
      </c>
      <c r="AV14" s="125">
        <v>107.41</v>
      </c>
      <c r="AW14" s="26">
        <f t="shared" si="0"/>
        <v>8477</v>
      </c>
      <c r="AX14" s="26">
        <f t="shared" si="1"/>
        <v>7079.7800000000007</v>
      </c>
      <c r="AY14" s="50">
        <f t="shared" si="2"/>
        <v>1397.2199999999993</v>
      </c>
    </row>
    <row r="15" spans="1:51" s="47" customFormat="1" ht="19" x14ac:dyDescent="0.25">
      <c r="A15" s="51">
        <f t="shared" si="3"/>
        <v>12</v>
      </c>
      <c r="B15" s="10" t="s">
        <v>35</v>
      </c>
      <c r="C15" s="10" t="s">
        <v>36</v>
      </c>
      <c r="D15" s="26">
        <v>3000</v>
      </c>
      <c r="E15" s="26">
        <v>5477</v>
      </c>
      <c r="F15" s="26"/>
      <c r="G15" s="28">
        <v>375.93</v>
      </c>
      <c r="H15" s="28">
        <v>45.19</v>
      </c>
      <c r="I15" s="28">
        <v>80</v>
      </c>
      <c r="J15" s="27">
        <v>187.75</v>
      </c>
      <c r="K15" s="27">
        <v>190.75</v>
      </c>
      <c r="L15" s="29">
        <v>500</v>
      </c>
      <c r="M15" s="33">
        <v>38.89</v>
      </c>
      <c r="N15" s="33">
        <v>42.52</v>
      </c>
      <c r="O15" s="33">
        <v>40.78</v>
      </c>
      <c r="P15" s="33">
        <v>61.19</v>
      </c>
      <c r="Q15" s="33">
        <v>22</v>
      </c>
      <c r="R15" s="33">
        <v>105.93</v>
      </c>
      <c r="S15" s="32">
        <v>159.75</v>
      </c>
      <c r="T15" s="32">
        <v>73.52</v>
      </c>
      <c r="U15" s="32"/>
      <c r="V15" s="32">
        <v>260</v>
      </c>
      <c r="W15" s="32">
        <v>160</v>
      </c>
      <c r="X15" s="32">
        <v>225</v>
      </c>
      <c r="Y15" s="31">
        <v>400</v>
      </c>
      <c r="Z15" s="31">
        <v>259.26</v>
      </c>
      <c r="AA15" s="31">
        <v>354.19</v>
      </c>
      <c r="AB15" s="68">
        <v>138.88999999999999</v>
      </c>
      <c r="AC15" s="68">
        <v>87.78</v>
      </c>
      <c r="AD15" s="68">
        <v>222.23</v>
      </c>
      <c r="AE15" s="68">
        <v>374.08</v>
      </c>
      <c r="AF15" s="68"/>
      <c r="AG15" s="68">
        <v>6.97</v>
      </c>
      <c r="AH15" s="68">
        <v>231.3</v>
      </c>
      <c r="AI15" s="68">
        <v>53.75</v>
      </c>
      <c r="AJ15" s="68">
        <v>71.56</v>
      </c>
      <c r="AK15" s="73">
        <v>85</v>
      </c>
      <c r="AL15" s="78">
        <v>135.86000000000001</v>
      </c>
      <c r="AM15" s="82">
        <v>127.47</v>
      </c>
      <c r="AN15" s="87">
        <v>235.99</v>
      </c>
      <c r="AO15" s="87">
        <v>193.15</v>
      </c>
      <c r="AP15" s="92">
        <v>228.3</v>
      </c>
      <c r="AQ15" s="92">
        <v>178.89</v>
      </c>
      <c r="AR15" s="50">
        <v>181.49</v>
      </c>
      <c r="AS15" s="50">
        <v>374.08</v>
      </c>
      <c r="AT15" s="101">
        <v>315.3</v>
      </c>
      <c r="AU15" s="125">
        <v>462.93</v>
      </c>
      <c r="AV15" s="125">
        <v>107.41</v>
      </c>
      <c r="AW15" s="26">
        <f t="shared" si="0"/>
        <v>8477</v>
      </c>
      <c r="AX15" s="26">
        <f t="shared" si="1"/>
        <v>7395.0800000000008</v>
      </c>
      <c r="AY15" s="50">
        <f t="shared" si="2"/>
        <v>1081.9199999999992</v>
      </c>
    </row>
    <row r="16" spans="1:51" s="47" customFormat="1" ht="19" x14ac:dyDescent="0.25">
      <c r="A16" s="51">
        <f t="shared" si="3"/>
        <v>13</v>
      </c>
      <c r="B16" s="10" t="s">
        <v>140</v>
      </c>
      <c r="C16" s="10" t="s">
        <v>141</v>
      </c>
      <c r="D16" s="26">
        <v>3000</v>
      </c>
      <c r="E16" s="26">
        <v>5622.72</v>
      </c>
      <c r="F16" s="26"/>
      <c r="G16" s="28">
        <v>375.93</v>
      </c>
      <c r="H16" s="28">
        <v>45.19</v>
      </c>
      <c r="I16" s="28">
        <v>80</v>
      </c>
      <c r="J16" s="27">
        <v>187.75</v>
      </c>
      <c r="K16" s="27">
        <v>190.75</v>
      </c>
      <c r="L16" s="29">
        <v>500</v>
      </c>
      <c r="M16" s="33">
        <v>38.89</v>
      </c>
      <c r="N16" s="33">
        <v>42.52</v>
      </c>
      <c r="O16" s="33">
        <v>40.78</v>
      </c>
      <c r="P16" s="33">
        <v>61.19</v>
      </c>
      <c r="Q16" s="33">
        <v>22</v>
      </c>
      <c r="R16" s="33">
        <v>105.93</v>
      </c>
      <c r="S16" s="32">
        <v>159.75</v>
      </c>
      <c r="T16" s="32">
        <v>73.52</v>
      </c>
      <c r="U16" s="32">
        <v>270</v>
      </c>
      <c r="V16" s="32">
        <v>260</v>
      </c>
      <c r="W16" s="32">
        <v>160</v>
      </c>
      <c r="X16" s="32">
        <v>225</v>
      </c>
      <c r="Y16" s="31">
        <v>280</v>
      </c>
      <c r="Z16" s="31">
        <v>259.26</v>
      </c>
      <c r="AA16" s="31">
        <v>354.19</v>
      </c>
      <c r="AB16" s="68">
        <v>138.88999999999999</v>
      </c>
      <c r="AC16" s="68">
        <v>87.78</v>
      </c>
      <c r="AD16" s="68">
        <v>222.23</v>
      </c>
      <c r="AE16" s="68">
        <v>374.08</v>
      </c>
      <c r="AF16" s="68">
        <v>190</v>
      </c>
      <c r="AG16" s="68">
        <v>6.97</v>
      </c>
      <c r="AH16" s="68">
        <v>231.3</v>
      </c>
      <c r="AI16" s="68">
        <v>53.75</v>
      </c>
      <c r="AJ16" s="68">
        <v>71.56</v>
      </c>
      <c r="AK16" s="73">
        <v>85</v>
      </c>
      <c r="AL16" s="78">
        <v>135.86000000000001</v>
      </c>
      <c r="AM16" s="82">
        <v>127.47</v>
      </c>
      <c r="AN16" s="87">
        <v>235.99</v>
      </c>
      <c r="AO16" s="87">
        <v>193.15</v>
      </c>
      <c r="AP16" s="92">
        <v>228.3</v>
      </c>
      <c r="AQ16" s="92">
        <v>178.89</v>
      </c>
      <c r="AR16" s="50">
        <v>181.49</v>
      </c>
      <c r="AS16" s="50">
        <v>374.08</v>
      </c>
      <c r="AT16" s="101"/>
      <c r="AU16" s="125">
        <v>462.93</v>
      </c>
      <c r="AV16" s="125">
        <v>107.41</v>
      </c>
      <c r="AW16" s="26">
        <f t="shared" si="0"/>
        <v>8622.7200000000012</v>
      </c>
      <c r="AX16" s="26">
        <f t="shared" si="1"/>
        <v>7419.7800000000007</v>
      </c>
      <c r="AY16" s="50">
        <f t="shared" si="2"/>
        <v>1202.9400000000005</v>
      </c>
    </row>
    <row r="17" spans="1:51" s="47" customFormat="1" ht="19" x14ac:dyDescent="0.25">
      <c r="A17" s="51">
        <f t="shared" si="3"/>
        <v>14</v>
      </c>
      <c r="B17" s="10" t="s">
        <v>40</v>
      </c>
      <c r="C17" s="10" t="s">
        <v>41</v>
      </c>
      <c r="D17" s="26">
        <v>3000</v>
      </c>
      <c r="E17" s="26">
        <v>2317</v>
      </c>
      <c r="F17" s="26">
        <v>3000</v>
      </c>
      <c r="G17" s="28">
        <v>375.93</v>
      </c>
      <c r="H17" s="28">
        <v>45.19</v>
      </c>
      <c r="I17" s="28">
        <v>80</v>
      </c>
      <c r="J17" s="27">
        <v>187.75</v>
      </c>
      <c r="K17" s="27">
        <v>190.75</v>
      </c>
      <c r="L17" s="29">
        <v>500</v>
      </c>
      <c r="M17" s="33">
        <v>38.89</v>
      </c>
      <c r="N17" s="33">
        <v>42.52</v>
      </c>
      <c r="O17" s="33">
        <v>40.78</v>
      </c>
      <c r="P17" s="33">
        <v>61.19</v>
      </c>
      <c r="Q17" s="33">
        <v>22</v>
      </c>
      <c r="R17" s="33">
        <v>105.93</v>
      </c>
      <c r="S17" s="32"/>
      <c r="T17" s="32">
        <v>73.52</v>
      </c>
      <c r="U17" s="32"/>
      <c r="V17" s="32">
        <v>260</v>
      </c>
      <c r="W17" s="32">
        <v>160</v>
      </c>
      <c r="X17" s="32">
        <v>225</v>
      </c>
      <c r="Y17" s="31">
        <v>400</v>
      </c>
      <c r="Z17" s="31">
        <v>259.26</v>
      </c>
      <c r="AA17" s="31">
        <v>354.19</v>
      </c>
      <c r="AB17" s="68">
        <v>138.88999999999999</v>
      </c>
      <c r="AC17" s="68">
        <v>87.78</v>
      </c>
      <c r="AD17" s="68">
        <v>222.23</v>
      </c>
      <c r="AE17" s="68">
        <v>374.08</v>
      </c>
      <c r="AF17" s="68"/>
      <c r="AG17" s="68">
        <v>6.97</v>
      </c>
      <c r="AH17" s="68">
        <v>231.3</v>
      </c>
      <c r="AI17" s="68">
        <v>53.75</v>
      </c>
      <c r="AJ17" s="68">
        <v>71.56</v>
      </c>
      <c r="AK17" s="73">
        <v>85</v>
      </c>
      <c r="AL17" s="78">
        <v>135.86000000000001</v>
      </c>
      <c r="AM17" s="82">
        <v>127.47</v>
      </c>
      <c r="AN17" s="87">
        <v>235.99</v>
      </c>
      <c r="AO17" s="87">
        <v>193.15</v>
      </c>
      <c r="AP17" s="92">
        <v>228.3</v>
      </c>
      <c r="AQ17" s="92">
        <v>178.89</v>
      </c>
      <c r="AR17" s="50">
        <v>181.49</v>
      </c>
      <c r="AS17" s="50">
        <v>374.08</v>
      </c>
      <c r="AT17" s="101"/>
      <c r="AU17" s="125">
        <v>462.93</v>
      </c>
      <c r="AV17" s="125">
        <v>107.41</v>
      </c>
      <c r="AW17" s="26">
        <f t="shared" si="0"/>
        <v>8317</v>
      </c>
      <c r="AX17" s="26">
        <f t="shared" si="1"/>
        <v>6920.0300000000007</v>
      </c>
      <c r="AY17" s="50">
        <f t="shared" si="2"/>
        <v>1396.9699999999993</v>
      </c>
    </row>
    <row r="18" spans="1:51" s="47" customFormat="1" ht="19" x14ac:dyDescent="0.25">
      <c r="A18" s="51">
        <f t="shared" si="3"/>
        <v>15</v>
      </c>
      <c r="B18" s="10" t="s">
        <v>44</v>
      </c>
      <c r="C18" s="10" t="s">
        <v>9</v>
      </c>
      <c r="D18" s="26">
        <v>3000</v>
      </c>
      <c r="E18" s="26">
        <v>5356.72</v>
      </c>
      <c r="F18" s="26"/>
      <c r="G18" s="28">
        <v>375.93</v>
      </c>
      <c r="H18" s="28">
        <v>45.19</v>
      </c>
      <c r="I18" s="28">
        <v>80</v>
      </c>
      <c r="J18" s="27">
        <v>187.75</v>
      </c>
      <c r="K18" s="27">
        <v>190.75</v>
      </c>
      <c r="L18" s="29">
        <v>500</v>
      </c>
      <c r="M18" s="33">
        <v>38.89</v>
      </c>
      <c r="N18" s="33">
        <v>42.52</v>
      </c>
      <c r="O18" s="33">
        <v>40.78</v>
      </c>
      <c r="P18" s="33">
        <v>61.19</v>
      </c>
      <c r="Q18" s="33">
        <v>22</v>
      </c>
      <c r="R18" s="33">
        <v>105.93</v>
      </c>
      <c r="S18" s="32">
        <v>159.75</v>
      </c>
      <c r="T18" s="32">
        <v>73.52</v>
      </c>
      <c r="U18" s="32"/>
      <c r="V18" s="32">
        <v>260</v>
      </c>
      <c r="W18" s="32">
        <v>160</v>
      </c>
      <c r="X18" s="32">
        <v>225</v>
      </c>
      <c r="Y18" s="31">
        <v>280</v>
      </c>
      <c r="Z18" s="31">
        <v>259.26</v>
      </c>
      <c r="AA18" s="31">
        <v>354.19</v>
      </c>
      <c r="AB18" s="68">
        <v>138.88999999999999</v>
      </c>
      <c r="AC18" s="68">
        <v>87.78</v>
      </c>
      <c r="AD18" s="68">
        <v>222.23</v>
      </c>
      <c r="AE18" s="68">
        <v>374.08</v>
      </c>
      <c r="AF18" s="68">
        <v>190</v>
      </c>
      <c r="AG18" s="68">
        <v>6.97</v>
      </c>
      <c r="AH18" s="68">
        <v>231.3</v>
      </c>
      <c r="AI18" s="68">
        <v>53.75</v>
      </c>
      <c r="AJ18" s="68">
        <v>71.56</v>
      </c>
      <c r="AK18" s="73">
        <v>85</v>
      </c>
      <c r="AL18" s="78">
        <v>135.86000000000001</v>
      </c>
      <c r="AM18" s="82">
        <v>127.47</v>
      </c>
      <c r="AN18" s="87">
        <v>235.99</v>
      </c>
      <c r="AO18" s="87">
        <v>193.15</v>
      </c>
      <c r="AP18" s="92">
        <v>228.3</v>
      </c>
      <c r="AQ18" s="92">
        <v>178.89</v>
      </c>
      <c r="AR18" s="50">
        <v>181.49</v>
      </c>
      <c r="AS18" s="50">
        <v>374.08</v>
      </c>
      <c r="AT18" s="101"/>
      <c r="AU18" s="125">
        <v>462.93</v>
      </c>
      <c r="AV18" s="125">
        <v>107.41</v>
      </c>
      <c r="AW18" s="26">
        <f t="shared" si="0"/>
        <v>8356.7200000000012</v>
      </c>
      <c r="AX18" s="26">
        <f t="shared" si="1"/>
        <v>7149.7800000000007</v>
      </c>
      <c r="AY18" s="50">
        <f t="shared" si="2"/>
        <v>1206.9400000000005</v>
      </c>
    </row>
    <row r="19" spans="1:51" s="47" customFormat="1" ht="19" x14ac:dyDescent="0.25">
      <c r="A19" s="51">
        <f t="shared" si="3"/>
        <v>16</v>
      </c>
      <c r="B19" s="10" t="s">
        <v>46</v>
      </c>
      <c r="C19" s="10" t="s">
        <v>47</v>
      </c>
      <c r="D19" s="26">
        <v>3000</v>
      </c>
      <c r="E19" s="26">
        <v>5750</v>
      </c>
      <c r="F19" s="26"/>
      <c r="G19" s="28">
        <v>375.93</v>
      </c>
      <c r="H19" s="28">
        <v>45.19</v>
      </c>
      <c r="I19" s="28">
        <v>80</v>
      </c>
      <c r="J19" s="27">
        <v>187.75</v>
      </c>
      <c r="K19" s="27">
        <v>190.75</v>
      </c>
      <c r="L19" s="29">
        <v>500</v>
      </c>
      <c r="M19" s="33">
        <v>38.89</v>
      </c>
      <c r="N19" s="33">
        <v>42.52</v>
      </c>
      <c r="O19" s="33">
        <v>40.78</v>
      </c>
      <c r="P19" s="33">
        <v>61.19</v>
      </c>
      <c r="Q19" s="33">
        <v>22</v>
      </c>
      <c r="R19" s="33">
        <v>105.93</v>
      </c>
      <c r="S19" s="32">
        <v>159.75</v>
      </c>
      <c r="T19" s="32">
        <v>73.52</v>
      </c>
      <c r="U19" s="32">
        <v>270</v>
      </c>
      <c r="V19" s="32">
        <v>260</v>
      </c>
      <c r="W19" s="32">
        <v>160</v>
      </c>
      <c r="X19" s="32">
        <v>225</v>
      </c>
      <c r="Y19" s="31">
        <v>400</v>
      </c>
      <c r="Z19" s="31">
        <v>259.26</v>
      </c>
      <c r="AA19" s="31">
        <v>354.19</v>
      </c>
      <c r="AB19" s="68">
        <v>138.88999999999999</v>
      </c>
      <c r="AC19" s="68">
        <v>87.78</v>
      </c>
      <c r="AD19" s="68">
        <v>222.23</v>
      </c>
      <c r="AE19" s="68">
        <v>374.08</v>
      </c>
      <c r="AF19" s="68"/>
      <c r="AG19" s="68">
        <v>6.97</v>
      </c>
      <c r="AH19" s="68">
        <v>231.3</v>
      </c>
      <c r="AI19" s="68">
        <v>53.75</v>
      </c>
      <c r="AJ19" s="68">
        <v>71.56</v>
      </c>
      <c r="AK19" s="73">
        <v>85</v>
      </c>
      <c r="AL19" s="78">
        <v>135.86000000000001</v>
      </c>
      <c r="AM19" s="82">
        <v>127.47</v>
      </c>
      <c r="AN19" s="87">
        <v>235.99</v>
      </c>
      <c r="AO19" s="87">
        <v>193.15</v>
      </c>
      <c r="AP19" s="92">
        <v>228.3</v>
      </c>
      <c r="AQ19" s="92"/>
      <c r="AR19" s="50">
        <v>181.49</v>
      </c>
      <c r="AS19" s="50">
        <v>374.08</v>
      </c>
      <c r="AT19" s="101">
        <v>315.3</v>
      </c>
      <c r="AU19" s="125">
        <v>462.93</v>
      </c>
      <c r="AV19" s="125">
        <v>107.41</v>
      </c>
      <c r="AW19" s="26">
        <f t="shared" si="0"/>
        <v>8750</v>
      </c>
      <c r="AX19" s="26">
        <f t="shared" si="1"/>
        <v>7486.1900000000005</v>
      </c>
      <c r="AY19" s="50">
        <f t="shared" si="2"/>
        <v>1263.8099999999995</v>
      </c>
    </row>
    <row r="20" spans="1:51" s="47" customFormat="1" ht="19" x14ac:dyDescent="0.25">
      <c r="A20" s="51">
        <f t="shared" si="3"/>
        <v>17</v>
      </c>
      <c r="B20" s="10" t="s">
        <v>50</v>
      </c>
      <c r="C20" s="10" t="s">
        <v>22</v>
      </c>
      <c r="D20" s="26">
        <v>3000</v>
      </c>
      <c r="E20" s="26">
        <v>5750</v>
      </c>
      <c r="F20" s="26">
        <v>2090</v>
      </c>
      <c r="G20" s="28">
        <v>375.93</v>
      </c>
      <c r="H20" s="28">
        <v>45.19</v>
      </c>
      <c r="I20" s="28">
        <v>80</v>
      </c>
      <c r="J20" s="27">
        <v>187.75</v>
      </c>
      <c r="K20" s="27">
        <v>190.75</v>
      </c>
      <c r="L20" s="29">
        <v>500</v>
      </c>
      <c r="M20" s="33">
        <v>38.89</v>
      </c>
      <c r="N20" s="33">
        <v>42.52</v>
      </c>
      <c r="O20" s="33">
        <v>40.78</v>
      </c>
      <c r="P20" s="33">
        <v>61.19</v>
      </c>
      <c r="Q20" s="33">
        <v>22</v>
      </c>
      <c r="R20" s="33">
        <v>105.93</v>
      </c>
      <c r="S20" s="32">
        <v>159.75</v>
      </c>
      <c r="T20" s="32">
        <v>73.52</v>
      </c>
      <c r="U20" s="32">
        <v>270</v>
      </c>
      <c r="V20" s="32">
        <v>260</v>
      </c>
      <c r="W20" s="32">
        <v>160</v>
      </c>
      <c r="X20" s="32">
        <v>225</v>
      </c>
      <c r="Y20" s="31">
        <v>400</v>
      </c>
      <c r="Z20" s="31">
        <v>259.26</v>
      </c>
      <c r="AA20" s="31">
        <v>354.19</v>
      </c>
      <c r="AB20" s="68">
        <v>138.88999999999999</v>
      </c>
      <c r="AC20" s="68">
        <v>87.78</v>
      </c>
      <c r="AD20" s="68">
        <v>222.23</v>
      </c>
      <c r="AE20" s="68">
        <v>374.08</v>
      </c>
      <c r="AF20" s="68">
        <v>190</v>
      </c>
      <c r="AG20" s="68">
        <v>6.97</v>
      </c>
      <c r="AH20" s="68">
        <v>231.3</v>
      </c>
      <c r="AI20" s="68">
        <v>53.75</v>
      </c>
      <c r="AJ20" s="68">
        <v>71.56</v>
      </c>
      <c r="AK20" s="73">
        <v>85</v>
      </c>
      <c r="AL20" s="78">
        <v>135.86000000000001</v>
      </c>
      <c r="AM20" s="82">
        <v>127.47</v>
      </c>
      <c r="AN20" s="87">
        <v>235.99</v>
      </c>
      <c r="AO20" s="87">
        <v>193.15</v>
      </c>
      <c r="AP20" s="92">
        <v>228.3</v>
      </c>
      <c r="AQ20" s="92">
        <v>178.89</v>
      </c>
      <c r="AR20" s="50">
        <v>181.49</v>
      </c>
      <c r="AS20" s="50">
        <v>374.08</v>
      </c>
      <c r="AT20" s="101">
        <v>315.3</v>
      </c>
      <c r="AU20" s="125">
        <v>462.93</v>
      </c>
      <c r="AV20" s="125">
        <v>107.41</v>
      </c>
      <c r="AW20" s="26">
        <f>SUM(D20:F20)</f>
        <v>10840</v>
      </c>
      <c r="AX20" s="26">
        <f t="shared" si="1"/>
        <v>7855.0800000000008</v>
      </c>
      <c r="AY20" s="50">
        <f t="shared" si="2"/>
        <v>2984.9199999999992</v>
      </c>
    </row>
    <row r="21" spans="1:51" s="47" customFormat="1" ht="19" x14ac:dyDescent="0.25">
      <c r="A21" s="51">
        <f t="shared" si="3"/>
        <v>18</v>
      </c>
      <c r="B21" s="10" t="s">
        <v>52</v>
      </c>
      <c r="C21" s="10" t="s">
        <v>53</v>
      </c>
      <c r="D21" s="26">
        <v>3000</v>
      </c>
      <c r="E21" s="26">
        <v>5626.72</v>
      </c>
      <c r="F21" s="26"/>
      <c r="G21" s="28">
        <v>375.93</v>
      </c>
      <c r="H21" s="28">
        <v>45.19</v>
      </c>
      <c r="I21" s="28">
        <v>80</v>
      </c>
      <c r="J21" s="27">
        <v>187.75</v>
      </c>
      <c r="K21" s="27">
        <v>190.75</v>
      </c>
      <c r="L21" s="29">
        <v>500</v>
      </c>
      <c r="M21" s="33">
        <v>38.89</v>
      </c>
      <c r="N21" s="33">
        <v>42.52</v>
      </c>
      <c r="O21" s="33">
        <v>40.78</v>
      </c>
      <c r="P21" s="33">
        <v>61.19</v>
      </c>
      <c r="Q21" s="33">
        <v>22</v>
      </c>
      <c r="R21" s="33">
        <v>105.93</v>
      </c>
      <c r="S21" s="32">
        <v>159.75</v>
      </c>
      <c r="T21" s="32">
        <v>73.52</v>
      </c>
      <c r="U21" s="32">
        <v>270</v>
      </c>
      <c r="V21" s="32">
        <v>260</v>
      </c>
      <c r="W21" s="32">
        <v>160</v>
      </c>
      <c r="X21" s="32">
        <v>225</v>
      </c>
      <c r="Y21" s="31">
        <v>280</v>
      </c>
      <c r="Z21" s="31">
        <v>259.26</v>
      </c>
      <c r="AA21" s="31">
        <v>354.19</v>
      </c>
      <c r="AB21" s="68">
        <v>138.88999999999999</v>
      </c>
      <c r="AC21" s="68">
        <v>87.78</v>
      </c>
      <c r="AD21" s="68">
        <v>222.23</v>
      </c>
      <c r="AE21" s="68">
        <v>374.08</v>
      </c>
      <c r="AF21" s="68"/>
      <c r="AG21" s="68">
        <v>6.97</v>
      </c>
      <c r="AH21" s="68">
        <v>231.3</v>
      </c>
      <c r="AI21" s="68">
        <v>53.75</v>
      </c>
      <c r="AJ21" s="68">
        <v>71.56</v>
      </c>
      <c r="AK21" s="73">
        <v>85</v>
      </c>
      <c r="AL21" s="78">
        <v>135.86000000000001</v>
      </c>
      <c r="AM21" s="82">
        <v>127.47</v>
      </c>
      <c r="AN21" s="87">
        <v>235.99</v>
      </c>
      <c r="AO21" s="87">
        <v>193.15</v>
      </c>
      <c r="AP21" s="92">
        <v>228.3</v>
      </c>
      <c r="AQ21" s="92"/>
      <c r="AR21" s="50">
        <v>181.49</v>
      </c>
      <c r="AS21" s="50">
        <v>374.08</v>
      </c>
      <c r="AT21" s="101"/>
      <c r="AU21" s="125">
        <v>462.93</v>
      </c>
      <c r="AV21" s="125">
        <v>107.41</v>
      </c>
      <c r="AW21" s="26">
        <f t="shared" si="0"/>
        <v>8626.7200000000012</v>
      </c>
      <c r="AX21" s="26">
        <f t="shared" si="1"/>
        <v>7050.89</v>
      </c>
      <c r="AY21" s="50">
        <f t="shared" si="2"/>
        <v>1575.8300000000008</v>
      </c>
    </row>
    <row r="22" spans="1:51" s="47" customFormat="1" ht="19" x14ac:dyDescent="0.25">
      <c r="A22" s="51">
        <f t="shared" si="3"/>
        <v>19</v>
      </c>
      <c r="B22" s="10" t="s">
        <v>54</v>
      </c>
      <c r="C22" s="10" t="s">
        <v>55</v>
      </c>
      <c r="D22" s="26">
        <v>3000</v>
      </c>
      <c r="E22" s="26">
        <v>5800</v>
      </c>
      <c r="F22" s="26"/>
      <c r="G22" s="28">
        <v>375.93</v>
      </c>
      <c r="H22" s="28">
        <v>45.19</v>
      </c>
      <c r="I22" s="28">
        <v>80</v>
      </c>
      <c r="J22" s="27">
        <v>187.75</v>
      </c>
      <c r="K22" s="27">
        <v>190.75</v>
      </c>
      <c r="L22" s="29">
        <v>500</v>
      </c>
      <c r="M22" s="33">
        <v>38.89</v>
      </c>
      <c r="N22" s="33">
        <v>42.52</v>
      </c>
      <c r="O22" s="33">
        <v>40.78</v>
      </c>
      <c r="P22" s="33">
        <v>61.19</v>
      </c>
      <c r="Q22" s="33">
        <v>22</v>
      </c>
      <c r="R22" s="33">
        <v>105.93</v>
      </c>
      <c r="S22" s="32">
        <v>159.75</v>
      </c>
      <c r="T22" s="32">
        <v>73.52</v>
      </c>
      <c r="U22" s="32">
        <v>270</v>
      </c>
      <c r="V22" s="32">
        <v>260</v>
      </c>
      <c r="W22" s="32">
        <v>160</v>
      </c>
      <c r="X22" s="32">
        <v>225</v>
      </c>
      <c r="Y22" s="31">
        <v>400</v>
      </c>
      <c r="Z22" s="31">
        <v>259.26</v>
      </c>
      <c r="AA22" s="31">
        <v>354.19</v>
      </c>
      <c r="AB22" s="68">
        <v>138.88999999999999</v>
      </c>
      <c r="AC22" s="68">
        <v>87.78</v>
      </c>
      <c r="AD22" s="68">
        <v>222.23</v>
      </c>
      <c r="AE22" s="68">
        <v>374.08</v>
      </c>
      <c r="AF22" s="68"/>
      <c r="AG22" s="68">
        <v>6.97</v>
      </c>
      <c r="AH22" s="68">
        <v>231.3</v>
      </c>
      <c r="AI22" s="68">
        <v>53.75</v>
      </c>
      <c r="AJ22" s="68">
        <v>71.56</v>
      </c>
      <c r="AK22" s="73">
        <v>85</v>
      </c>
      <c r="AL22" s="78">
        <v>135.86000000000001</v>
      </c>
      <c r="AM22" s="82">
        <v>127.47</v>
      </c>
      <c r="AN22" s="87">
        <v>235.99</v>
      </c>
      <c r="AO22" s="87">
        <v>193.15</v>
      </c>
      <c r="AP22" s="92">
        <v>228.3</v>
      </c>
      <c r="AQ22" s="92"/>
      <c r="AR22" s="50">
        <v>181.49</v>
      </c>
      <c r="AS22" s="50">
        <v>374.08</v>
      </c>
      <c r="AT22" s="101">
        <v>315.3</v>
      </c>
      <c r="AU22" s="125">
        <v>462.93</v>
      </c>
      <c r="AV22" s="125">
        <v>107.41</v>
      </c>
      <c r="AW22" s="26">
        <f t="shared" si="0"/>
        <v>8800</v>
      </c>
      <c r="AX22" s="26">
        <f t="shared" si="1"/>
        <v>7486.1900000000005</v>
      </c>
      <c r="AY22" s="50">
        <f t="shared" si="2"/>
        <v>1313.8099999999995</v>
      </c>
    </row>
    <row r="23" spans="1:51" s="47" customFormat="1" ht="19" x14ac:dyDescent="0.25">
      <c r="A23" s="51">
        <f t="shared" si="3"/>
        <v>20</v>
      </c>
      <c r="B23" s="10" t="s">
        <v>59</v>
      </c>
      <c r="C23" s="10" t="s">
        <v>36</v>
      </c>
      <c r="D23" s="26">
        <v>3000</v>
      </c>
      <c r="E23" s="26">
        <v>5196.97</v>
      </c>
      <c r="F23" s="26"/>
      <c r="G23" s="28">
        <v>375.93</v>
      </c>
      <c r="H23" s="28">
        <v>45.19</v>
      </c>
      <c r="I23" s="28">
        <v>80</v>
      </c>
      <c r="J23" s="27">
        <v>187.75</v>
      </c>
      <c r="K23" s="27">
        <v>190.75</v>
      </c>
      <c r="L23" s="29">
        <v>500</v>
      </c>
      <c r="M23" s="33">
        <v>38.89</v>
      </c>
      <c r="N23" s="33">
        <v>42.52</v>
      </c>
      <c r="O23" s="33">
        <v>40.78</v>
      </c>
      <c r="P23" s="33">
        <v>61.19</v>
      </c>
      <c r="Q23" s="33">
        <v>22</v>
      </c>
      <c r="R23" s="33">
        <v>105.93</v>
      </c>
      <c r="S23" s="32"/>
      <c r="T23" s="32">
        <v>73.52</v>
      </c>
      <c r="U23" s="32"/>
      <c r="V23" s="32">
        <v>260</v>
      </c>
      <c r="W23" s="32">
        <v>160</v>
      </c>
      <c r="X23" s="32">
        <v>225</v>
      </c>
      <c r="Y23" s="31">
        <v>280</v>
      </c>
      <c r="Z23" s="31">
        <v>259.26</v>
      </c>
      <c r="AA23" s="31">
        <v>354.19</v>
      </c>
      <c r="AB23" s="68">
        <v>138.88999999999999</v>
      </c>
      <c r="AC23" s="68">
        <v>87.78</v>
      </c>
      <c r="AD23" s="68">
        <v>222.23</v>
      </c>
      <c r="AE23" s="68">
        <v>374.08</v>
      </c>
      <c r="AF23" s="68">
        <v>190</v>
      </c>
      <c r="AG23" s="68">
        <v>6.97</v>
      </c>
      <c r="AH23" s="68">
        <v>231.3</v>
      </c>
      <c r="AI23" s="68">
        <v>53.75</v>
      </c>
      <c r="AJ23" s="68">
        <v>71.56</v>
      </c>
      <c r="AK23" s="73">
        <v>85</v>
      </c>
      <c r="AL23" s="78">
        <v>135.86000000000001</v>
      </c>
      <c r="AM23" s="82">
        <v>127.47</v>
      </c>
      <c r="AN23" s="87">
        <v>235.99</v>
      </c>
      <c r="AO23" s="87">
        <v>193.15</v>
      </c>
      <c r="AP23" s="92">
        <v>228.3</v>
      </c>
      <c r="AQ23" s="92">
        <v>178.89</v>
      </c>
      <c r="AR23" s="50">
        <v>181.49</v>
      </c>
      <c r="AS23" s="50">
        <v>374.08</v>
      </c>
      <c r="AT23" s="101">
        <v>315.3</v>
      </c>
      <c r="AU23" s="125">
        <v>1462.93</v>
      </c>
      <c r="AV23" s="125">
        <v>107.41</v>
      </c>
      <c r="AW23" s="26">
        <f t="shared" si="0"/>
        <v>8196.9700000000012</v>
      </c>
      <c r="AX23" s="26">
        <f t="shared" si="1"/>
        <v>8305.33</v>
      </c>
      <c r="AY23" s="50">
        <f t="shared" si="2"/>
        <v>-108.35999999999876</v>
      </c>
    </row>
    <row r="24" spans="1:51" s="47" customFormat="1" ht="19" x14ac:dyDescent="0.25">
      <c r="A24" s="51">
        <f t="shared" si="3"/>
        <v>21</v>
      </c>
      <c r="B24" s="10" t="s">
        <v>61</v>
      </c>
      <c r="C24" s="10" t="s">
        <v>62</v>
      </c>
      <c r="D24" s="26">
        <v>3000</v>
      </c>
      <c r="E24" s="26">
        <v>5750</v>
      </c>
      <c r="F24" s="26"/>
      <c r="G24" s="28">
        <v>375.93</v>
      </c>
      <c r="H24" s="28">
        <v>45.19</v>
      </c>
      <c r="I24" s="28">
        <v>80</v>
      </c>
      <c r="J24" s="27">
        <v>187.75</v>
      </c>
      <c r="K24" s="27">
        <v>190.75</v>
      </c>
      <c r="L24" s="29">
        <v>500</v>
      </c>
      <c r="M24" s="33">
        <v>38.89</v>
      </c>
      <c r="N24" s="33">
        <v>42.52</v>
      </c>
      <c r="O24" s="33">
        <v>40.78</v>
      </c>
      <c r="P24" s="33">
        <v>61.19</v>
      </c>
      <c r="Q24" s="33">
        <v>22</v>
      </c>
      <c r="R24" s="33">
        <v>105.93</v>
      </c>
      <c r="S24" s="32">
        <v>159.75</v>
      </c>
      <c r="T24" s="32">
        <v>73.52</v>
      </c>
      <c r="U24" s="32">
        <v>270</v>
      </c>
      <c r="V24" s="32">
        <v>260</v>
      </c>
      <c r="W24" s="32">
        <v>160</v>
      </c>
      <c r="X24" s="32">
        <v>225</v>
      </c>
      <c r="Y24" s="31">
        <v>400</v>
      </c>
      <c r="Z24" s="31">
        <v>259.26</v>
      </c>
      <c r="AA24" s="31">
        <v>354.19</v>
      </c>
      <c r="AB24" s="68">
        <v>138.88999999999999</v>
      </c>
      <c r="AC24" s="68">
        <v>87.78</v>
      </c>
      <c r="AD24" s="68">
        <v>222.23</v>
      </c>
      <c r="AE24" s="68">
        <v>374.08</v>
      </c>
      <c r="AF24" s="68">
        <v>190</v>
      </c>
      <c r="AG24" s="68">
        <v>6.97</v>
      </c>
      <c r="AH24" s="68">
        <v>231.3</v>
      </c>
      <c r="AI24" s="68">
        <v>53.75</v>
      </c>
      <c r="AJ24" s="68">
        <v>71.56</v>
      </c>
      <c r="AK24" s="73">
        <v>85</v>
      </c>
      <c r="AL24" s="78">
        <v>135.86000000000001</v>
      </c>
      <c r="AM24" s="82">
        <v>127.47</v>
      </c>
      <c r="AN24" s="87">
        <v>235.99</v>
      </c>
      <c r="AO24" s="87">
        <v>193.15</v>
      </c>
      <c r="AP24" s="92">
        <v>228.3</v>
      </c>
      <c r="AQ24" s="92">
        <v>178.89</v>
      </c>
      <c r="AR24" s="50">
        <v>181.49</v>
      </c>
      <c r="AS24" s="50">
        <v>374.08</v>
      </c>
      <c r="AT24" s="101"/>
      <c r="AU24" s="125">
        <v>462.93</v>
      </c>
      <c r="AV24" s="125">
        <v>107.41</v>
      </c>
      <c r="AW24" s="26">
        <f t="shared" si="0"/>
        <v>8750</v>
      </c>
      <c r="AX24" s="26">
        <f t="shared" si="1"/>
        <v>7539.7800000000007</v>
      </c>
      <c r="AY24" s="50">
        <f t="shared" si="2"/>
        <v>1210.2199999999993</v>
      </c>
    </row>
    <row r="25" spans="1:51" s="47" customFormat="1" ht="19" x14ac:dyDescent="0.25">
      <c r="A25" s="51">
        <f t="shared" si="3"/>
        <v>22</v>
      </c>
      <c r="B25" s="10" t="s">
        <v>63</v>
      </c>
      <c r="C25" s="10" t="s">
        <v>58</v>
      </c>
      <c r="D25" s="26">
        <v>3000</v>
      </c>
      <c r="E25" s="26">
        <v>5500</v>
      </c>
      <c r="F25" s="26"/>
      <c r="G25" s="28">
        <v>375.93</v>
      </c>
      <c r="H25" s="28">
        <v>45.19</v>
      </c>
      <c r="I25" s="28">
        <v>80</v>
      </c>
      <c r="J25" s="27">
        <v>187.75</v>
      </c>
      <c r="K25" s="27">
        <v>190.75</v>
      </c>
      <c r="L25" s="29">
        <v>500</v>
      </c>
      <c r="M25" s="33">
        <v>38.89</v>
      </c>
      <c r="N25" s="33">
        <v>42.52</v>
      </c>
      <c r="O25" s="33">
        <v>40.78</v>
      </c>
      <c r="P25" s="33">
        <v>61.19</v>
      </c>
      <c r="Q25" s="33">
        <v>22</v>
      </c>
      <c r="R25" s="33">
        <v>105.93</v>
      </c>
      <c r="S25" s="32">
        <v>159.75</v>
      </c>
      <c r="T25" s="32">
        <v>73.52</v>
      </c>
      <c r="U25" s="32"/>
      <c r="V25" s="32">
        <v>260</v>
      </c>
      <c r="W25" s="32">
        <v>160</v>
      </c>
      <c r="X25" s="32">
        <v>225</v>
      </c>
      <c r="Y25" s="31">
        <v>400</v>
      </c>
      <c r="Z25" s="31">
        <v>259.26</v>
      </c>
      <c r="AA25" s="31">
        <v>354.19</v>
      </c>
      <c r="AB25" s="68">
        <v>138.88999999999999</v>
      </c>
      <c r="AC25" s="68">
        <v>87.78</v>
      </c>
      <c r="AD25" s="68">
        <v>222.23</v>
      </c>
      <c r="AE25" s="68">
        <v>374.08</v>
      </c>
      <c r="AF25" s="68">
        <v>190</v>
      </c>
      <c r="AG25" s="68">
        <v>6.97</v>
      </c>
      <c r="AH25" s="68">
        <v>231.3</v>
      </c>
      <c r="AI25" s="68">
        <v>53.75</v>
      </c>
      <c r="AJ25" s="68">
        <v>71.56</v>
      </c>
      <c r="AK25" s="73">
        <v>85</v>
      </c>
      <c r="AL25" s="78">
        <v>135.86000000000001</v>
      </c>
      <c r="AM25" s="82">
        <v>127.47</v>
      </c>
      <c r="AN25" s="87">
        <v>235.99</v>
      </c>
      <c r="AO25" s="87">
        <v>193.15</v>
      </c>
      <c r="AP25" s="92">
        <v>228.3</v>
      </c>
      <c r="AQ25" s="92">
        <v>178.89</v>
      </c>
      <c r="AR25" s="50">
        <v>181.49</v>
      </c>
      <c r="AS25" s="50">
        <v>374.08</v>
      </c>
      <c r="AT25" s="101">
        <v>315.3</v>
      </c>
      <c r="AU25" s="125">
        <v>462.93</v>
      </c>
      <c r="AV25" s="125">
        <v>107.41</v>
      </c>
      <c r="AW25" s="26">
        <f t="shared" si="0"/>
        <v>8500</v>
      </c>
      <c r="AX25" s="26">
        <f t="shared" si="1"/>
        <v>7585.0800000000008</v>
      </c>
      <c r="AY25" s="50">
        <f t="shared" si="2"/>
        <v>914.91999999999916</v>
      </c>
    </row>
    <row r="26" spans="1:51" s="47" customFormat="1" ht="19" x14ac:dyDescent="0.25">
      <c r="A26" s="51">
        <f t="shared" si="3"/>
        <v>23</v>
      </c>
      <c r="B26" s="10" t="s">
        <v>64</v>
      </c>
      <c r="C26" s="10" t="s">
        <v>65</v>
      </c>
      <c r="D26" s="26">
        <v>3000</v>
      </c>
      <c r="E26" s="26">
        <v>5800</v>
      </c>
      <c r="F26" s="26"/>
      <c r="G26" s="28">
        <v>375.93</v>
      </c>
      <c r="H26" s="28">
        <v>45.19</v>
      </c>
      <c r="I26" s="28">
        <v>80</v>
      </c>
      <c r="J26" s="27">
        <v>187.75</v>
      </c>
      <c r="K26" s="27">
        <v>190.75</v>
      </c>
      <c r="L26" s="29">
        <v>500</v>
      </c>
      <c r="M26" s="33">
        <v>38.89</v>
      </c>
      <c r="N26" s="33">
        <v>42.52</v>
      </c>
      <c r="O26" s="33">
        <v>40.78</v>
      </c>
      <c r="P26" s="33">
        <v>61.19</v>
      </c>
      <c r="Q26" s="33">
        <v>22</v>
      </c>
      <c r="R26" s="33">
        <v>105.93</v>
      </c>
      <c r="S26" s="32">
        <v>159.75</v>
      </c>
      <c r="T26" s="32">
        <v>73.52</v>
      </c>
      <c r="U26" s="32">
        <v>270</v>
      </c>
      <c r="V26" s="32">
        <v>260</v>
      </c>
      <c r="W26" s="32">
        <v>160</v>
      </c>
      <c r="X26" s="32">
        <v>225</v>
      </c>
      <c r="Y26" s="31">
        <v>400</v>
      </c>
      <c r="Z26" s="31">
        <v>259.26</v>
      </c>
      <c r="AA26" s="31">
        <v>354.19</v>
      </c>
      <c r="AB26" s="68">
        <v>138.88999999999999</v>
      </c>
      <c r="AC26" s="68">
        <v>87.78</v>
      </c>
      <c r="AD26" s="68">
        <v>222.23</v>
      </c>
      <c r="AE26" s="68">
        <v>374.08</v>
      </c>
      <c r="AF26" s="68">
        <v>190</v>
      </c>
      <c r="AG26" s="68">
        <v>6.97</v>
      </c>
      <c r="AH26" s="68">
        <v>231.3</v>
      </c>
      <c r="AI26" s="68">
        <v>53.75</v>
      </c>
      <c r="AJ26" s="68">
        <v>71.56</v>
      </c>
      <c r="AK26" s="73">
        <v>85</v>
      </c>
      <c r="AL26" s="78">
        <v>135.86000000000001</v>
      </c>
      <c r="AM26" s="82">
        <v>127.47</v>
      </c>
      <c r="AN26" s="87">
        <v>235.99</v>
      </c>
      <c r="AO26" s="87">
        <v>193.15</v>
      </c>
      <c r="AP26" s="92">
        <v>228.3</v>
      </c>
      <c r="AQ26" s="92">
        <v>178.89</v>
      </c>
      <c r="AR26" s="50">
        <v>181.49</v>
      </c>
      <c r="AS26" s="50">
        <v>374.08</v>
      </c>
      <c r="AT26" s="101"/>
      <c r="AU26" s="125">
        <v>462.93</v>
      </c>
      <c r="AV26" s="125">
        <v>107.41</v>
      </c>
      <c r="AW26" s="26">
        <f t="shared" si="0"/>
        <v>8800</v>
      </c>
      <c r="AX26" s="26">
        <f t="shared" si="1"/>
        <v>7539.7800000000007</v>
      </c>
      <c r="AY26" s="50">
        <f t="shared" si="2"/>
        <v>1260.2199999999993</v>
      </c>
    </row>
    <row r="27" spans="1:51" s="47" customFormat="1" ht="19" x14ac:dyDescent="0.25">
      <c r="A27" s="51">
        <f t="shared" si="3"/>
        <v>24</v>
      </c>
      <c r="B27" s="10" t="s">
        <v>68</v>
      </c>
      <c r="C27" s="10" t="s">
        <v>69</v>
      </c>
      <c r="D27" s="26">
        <v>3000</v>
      </c>
      <c r="E27" s="26">
        <v>5628</v>
      </c>
      <c r="F27" s="26"/>
      <c r="G27" s="28">
        <v>375.93</v>
      </c>
      <c r="H27" s="28">
        <v>45.19</v>
      </c>
      <c r="I27" s="28">
        <v>80</v>
      </c>
      <c r="J27" s="27">
        <v>187.75</v>
      </c>
      <c r="K27" s="27">
        <v>190.75</v>
      </c>
      <c r="L27" s="29">
        <v>500</v>
      </c>
      <c r="M27" s="33">
        <v>38.89</v>
      </c>
      <c r="N27" s="33">
        <v>42.52</v>
      </c>
      <c r="O27" s="33">
        <v>40.78</v>
      </c>
      <c r="P27" s="33">
        <v>61.19</v>
      </c>
      <c r="Q27" s="33">
        <v>22</v>
      </c>
      <c r="R27" s="33">
        <v>105.93</v>
      </c>
      <c r="S27" s="32">
        <v>159.75</v>
      </c>
      <c r="T27" s="32">
        <v>73.52</v>
      </c>
      <c r="U27" s="32">
        <v>270</v>
      </c>
      <c r="V27" s="32">
        <v>260</v>
      </c>
      <c r="W27" s="32">
        <v>160</v>
      </c>
      <c r="X27" s="32">
        <v>225</v>
      </c>
      <c r="Y27" s="31">
        <v>280</v>
      </c>
      <c r="Z27" s="31">
        <v>259.26</v>
      </c>
      <c r="AA27" s="31">
        <v>354.19</v>
      </c>
      <c r="AB27" s="68">
        <v>138.88999999999999</v>
      </c>
      <c r="AC27" s="68">
        <v>87.78</v>
      </c>
      <c r="AD27" s="68">
        <v>222.23</v>
      </c>
      <c r="AE27" s="68">
        <v>374.08</v>
      </c>
      <c r="AF27" s="68"/>
      <c r="AG27" s="68">
        <v>6.97</v>
      </c>
      <c r="AH27" s="68">
        <v>231.3</v>
      </c>
      <c r="AI27" s="68">
        <v>53.75</v>
      </c>
      <c r="AJ27" s="68">
        <v>71.56</v>
      </c>
      <c r="AK27" s="73">
        <v>85</v>
      </c>
      <c r="AL27" s="78">
        <v>135.86000000000001</v>
      </c>
      <c r="AM27" s="82">
        <v>127.47</v>
      </c>
      <c r="AN27" s="87">
        <v>235.99</v>
      </c>
      <c r="AO27" s="87">
        <v>193.15</v>
      </c>
      <c r="AP27" s="92">
        <v>228.3</v>
      </c>
      <c r="AQ27" s="92"/>
      <c r="AR27" s="50">
        <v>181.49</v>
      </c>
      <c r="AS27" s="50">
        <v>374.08</v>
      </c>
      <c r="AT27" s="101">
        <v>315.3</v>
      </c>
      <c r="AU27" s="125">
        <v>462.93</v>
      </c>
      <c r="AV27" s="125">
        <v>107.41</v>
      </c>
      <c r="AW27" s="26">
        <f t="shared" si="0"/>
        <v>8628</v>
      </c>
      <c r="AX27" s="26">
        <f t="shared" si="1"/>
        <v>7366.1900000000005</v>
      </c>
      <c r="AY27" s="50">
        <f t="shared" si="2"/>
        <v>1261.8099999999995</v>
      </c>
    </row>
    <row r="28" spans="1:51" s="47" customFormat="1" ht="19" x14ac:dyDescent="0.25">
      <c r="A28" s="51">
        <f t="shared" si="3"/>
        <v>25</v>
      </c>
      <c r="B28" s="10" t="s">
        <v>205</v>
      </c>
      <c r="C28" s="10" t="s">
        <v>206</v>
      </c>
      <c r="D28" s="26">
        <v>3000</v>
      </c>
      <c r="E28" s="26">
        <v>3000</v>
      </c>
      <c r="F28" s="26">
        <v>2746.72</v>
      </c>
      <c r="G28" s="28">
        <v>375.93</v>
      </c>
      <c r="H28" s="28">
        <v>45.19</v>
      </c>
      <c r="I28" s="28">
        <v>80</v>
      </c>
      <c r="J28" s="27">
        <v>187.75</v>
      </c>
      <c r="K28" s="27">
        <v>190.75</v>
      </c>
      <c r="L28" s="29">
        <v>500</v>
      </c>
      <c r="M28" s="33">
        <v>38.89</v>
      </c>
      <c r="N28" s="33">
        <v>42.52</v>
      </c>
      <c r="O28" s="33">
        <v>40.78</v>
      </c>
      <c r="P28" s="33">
        <v>61.19</v>
      </c>
      <c r="Q28" s="33">
        <v>22</v>
      </c>
      <c r="R28" s="33">
        <v>105.93</v>
      </c>
      <c r="S28" s="32">
        <v>159.75</v>
      </c>
      <c r="T28" s="32">
        <v>73.52</v>
      </c>
      <c r="U28" s="32">
        <v>270</v>
      </c>
      <c r="V28" s="32">
        <v>260</v>
      </c>
      <c r="W28" s="32">
        <v>160</v>
      </c>
      <c r="X28" s="32">
        <v>225</v>
      </c>
      <c r="Y28" s="31">
        <v>400</v>
      </c>
      <c r="Z28" s="31">
        <v>259.26</v>
      </c>
      <c r="AA28" s="31">
        <v>354.19</v>
      </c>
      <c r="AB28" s="68">
        <v>138.88999999999999</v>
      </c>
      <c r="AC28" s="68">
        <v>87.78</v>
      </c>
      <c r="AD28" s="68">
        <v>222.23</v>
      </c>
      <c r="AE28" s="68">
        <v>374.08</v>
      </c>
      <c r="AF28" s="68"/>
      <c r="AG28" s="68">
        <v>6.97</v>
      </c>
      <c r="AH28" s="68">
        <v>231.3</v>
      </c>
      <c r="AI28" s="68">
        <v>53.75</v>
      </c>
      <c r="AJ28" s="68">
        <v>71.56</v>
      </c>
      <c r="AK28" s="73">
        <v>85</v>
      </c>
      <c r="AL28" s="78">
        <v>135.86000000000001</v>
      </c>
      <c r="AM28" s="82">
        <v>127.47</v>
      </c>
      <c r="AN28" s="87">
        <v>235.99</v>
      </c>
      <c r="AO28" s="87">
        <v>193.15</v>
      </c>
      <c r="AP28" s="92">
        <v>228.3</v>
      </c>
      <c r="AQ28" s="92">
        <v>178.89</v>
      </c>
      <c r="AR28" s="50">
        <v>181.49</v>
      </c>
      <c r="AS28" s="50">
        <v>374.08</v>
      </c>
      <c r="AT28" s="101">
        <v>315.3</v>
      </c>
      <c r="AU28" s="125">
        <v>462.93</v>
      </c>
      <c r="AV28" s="125">
        <v>107.41</v>
      </c>
      <c r="AW28" s="26">
        <f t="shared" si="0"/>
        <v>8746.7199999999993</v>
      </c>
      <c r="AX28" s="26">
        <f t="shared" si="1"/>
        <v>7665.0800000000008</v>
      </c>
      <c r="AY28" s="50">
        <f t="shared" si="2"/>
        <v>1081.6399999999985</v>
      </c>
    </row>
    <row r="29" spans="1:51" s="47" customFormat="1" ht="19" x14ac:dyDescent="0.25">
      <c r="A29" s="51">
        <f t="shared" si="3"/>
        <v>26</v>
      </c>
      <c r="B29" s="10" t="s">
        <v>71</v>
      </c>
      <c r="C29" s="10" t="s">
        <v>67</v>
      </c>
      <c r="D29" s="26">
        <v>3000</v>
      </c>
      <c r="E29" s="26">
        <v>5746</v>
      </c>
      <c r="F29" s="26"/>
      <c r="G29" s="28">
        <v>375.93</v>
      </c>
      <c r="H29" s="28">
        <v>45.19</v>
      </c>
      <c r="I29" s="28">
        <v>80</v>
      </c>
      <c r="J29" s="27">
        <v>187.75</v>
      </c>
      <c r="K29" s="27">
        <v>190.75</v>
      </c>
      <c r="L29" s="29">
        <v>500</v>
      </c>
      <c r="M29" s="33">
        <v>38.89</v>
      </c>
      <c r="N29" s="33">
        <v>42.52</v>
      </c>
      <c r="O29" s="33">
        <v>40.78</v>
      </c>
      <c r="P29" s="33">
        <v>61.19</v>
      </c>
      <c r="Q29" s="33">
        <v>22</v>
      </c>
      <c r="R29" s="33">
        <v>105.93</v>
      </c>
      <c r="S29" s="32">
        <v>159.75</v>
      </c>
      <c r="T29" s="32">
        <v>73.52</v>
      </c>
      <c r="U29" s="32">
        <v>270</v>
      </c>
      <c r="V29" s="32">
        <v>260</v>
      </c>
      <c r="W29" s="32">
        <v>160</v>
      </c>
      <c r="X29" s="32">
        <v>225</v>
      </c>
      <c r="Y29" s="31">
        <v>400</v>
      </c>
      <c r="Z29" s="31">
        <v>259.26</v>
      </c>
      <c r="AA29" s="31">
        <v>354.19</v>
      </c>
      <c r="AB29" s="68">
        <v>138.88999999999999</v>
      </c>
      <c r="AC29" s="68">
        <v>87.78</v>
      </c>
      <c r="AD29" s="68">
        <v>222.23</v>
      </c>
      <c r="AE29" s="68">
        <v>374.08</v>
      </c>
      <c r="AF29" s="68"/>
      <c r="AG29" s="68">
        <v>6.97</v>
      </c>
      <c r="AH29" s="68">
        <v>231.3</v>
      </c>
      <c r="AI29" s="68">
        <v>53.75</v>
      </c>
      <c r="AJ29" s="68">
        <v>71.56</v>
      </c>
      <c r="AK29" s="73">
        <v>85</v>
      </c>
      <c r="AL29" s="78">
        <v>135.86000000000001</v>
      </c>
      <c r="AM29" s="82">
        <v>127.47</v>
      </c>
      <c r="AN29" s="87">
        <v>235.99</v>
      </c>
      <c r="AO29" s="87">
        <v>193.15</v>
      </c>
      <c r="AP29" s="92">
        <v>228.3</v>
      </c>
      <c r="AQ29" s="92"/>
      <c r="AR29" s="50">
        <v>181.49</v>
      </c>
      <c r="AS29" s="50">
        <v>374.08</v>
      </c>
      <c r="AT29" s="101">
        <v>315.3</v>
      </c>
      <c r="AU29" s="125">
        <v>462.93</v>
      </c>
      <c r="AV29" s="125">
        <v>107.41</v>
      </c>
      <c r="AW29" s="26">
        <f t="shared" si="0"/>
        <v>8746</v>
      </c>
      <c r="AX29" s="26">
        <f t="shared" si="1"/>
        <v>7486.1900000000005</v>
      </c>
      <c r="AY29" s="50">
        <f t="shared" si="2"/>
        <v>1259.8099999999995</v>
      </c>
    </row>
    <row r="30" spans="1:51" s="47" customFormat="1" ht="19" x14ac:dyDescent="0.25">
      <c r="A30" s="51">
        <f t="shared" si="3"/>
        <v>27</v>
      </c>
      <c r="B30" s="10" t="s">
        <v>73</v>
      </c>
      <c r="C30" s="10" t="s">
        <v>28</v>
      </c>
      <c r="D30" s="26">
        <v>3000</v>
      </c>
      <c r="E30" s="26">
        <v>5747</v>
      </c>
      <c r="F30" s="26"/>
      <c r="G30" s="28">
        <v>375.93</v>
      </c>
      <c r="H30" s="28">
        <v>45.19</v>
      </c>
      <c r="I30" s="28">
        <v>80</v>
      </c>
      <c r="J30" s="27">
        <v>187.75</v>
      </c>
      <c r="K30" s="27">
        <v>190.75</v>
      </c>
      <c r="L30" s="29">
        <v>500</v>
      </c>
      <c r="M30" s="33">
        <v>38.89</v>
      </c>
      <c r="N30" s="33">
        <v>42.52</v>
      </c>
      <c r="O30" s="33">
        <v>40.78</v>
      </c>
      <c r="P30" s="33">
        <v>61.19</v>
      </c>
      <c r="Q30" s="33">
        <v>22</v>
      </c>
      <c r="R30" s="33">
        <v>105.93</v>
      </c>
      <c r="S30" s="32">
        <v>159.75</v>
      </c>
      <c r="T30" s="32">
        <v>73.52</v>
      </c>
      <c r="U30" s="32">
        <v>270</v>
      </c>
      <c r="V30" s="32">
        <v>260</v>
      </c>
      <c r="W30" s="32">
        <v>160</v>
      </c>
      <c r="X30" s="32">
        <v>225</v>
      </c>
      <c r="Y30" s="31">
        <v>400</v>
      </c>
      <c r="Z30" s="31">
        <v>259.26</v>
      </c>
      <c r="AA30" s="31">
        <v>354.19</v>
      </c>
      <c r="AB30" s="68">
        <v>138.88999999999999</v>
      </c>
      <c r="AC30" s="68">
        <v>87.78</v>
      </c>
      <c r="AD30" s="68">
        <v>222.23</v>
      </c>
      <c r="AE30" s="68">
        <v>374.08</v>
      </c>
      <c r="AF30" s="68">
        <v>190</v>
      </c>
      <c r="AG30" s="68">
        <v>6.97</v>
      </c>
      <c r="AH30" s="68">
        <v>231.3</v>
      </c>
      <c r="AI30" s="68">
        <v>53.75</v>
      </c>
      <c r="AJ30" s="68">
        <v>71.56</v>
      </c>
      <c r="AK30" s="73">
        <v>85</v>
      </c>
      <c r="AL30" s="78">
        <v>135.86000000000001</v>
      </c>
      <c r="AM30" s="82">
        <v>127.47</v>
      </c>
      <c r="AN30" s="87">
        <v>235.99</v>
      </c>
      <c r="AO30" s="87">
        <v>193.15</v>
      </c>
      <c r="AP30" s="92">
        <v>228.3</v>
      </c>
      <c r="AQ30" s="92">
        <v>178.89</v>
      </c>
      <c r="AR30" s="50">
        <v>181.49</v>
      </c>
      <c r="AS30" s="50">
        <v>374.08</v>
      </c>
      <c r="AT30" s="101"/>
      <c r="AU30" s="125">
        <v>1462.93</v>
      </c>
      <c r="AV30" s="125">
        <v>107.41</v>
      </c>
      <c r="AW30" s="26">
        <f t="shared" si="0"/>
        <v>8747</v>
      </c>
      <c r="AX30" s="26">
        <f t="shared" si="1"/>
        <v>8539.7800000000007</v>
      </c>
      <c r="AY30" s="50">
        <f t="shared" si="2"/>
        <v>207.21999999999935</v>
      </c>
    </row>
    <row r="31" spans="1:51" s="47" customFormat="1" ht="20" thickBot="1" x14ac:dyDescent="0.3">
      <c r="A31" s="52"/>
      <c r="B31" s="53" t="s">
        <v>214</v>
      </c>
      <c r="C31" s="54"/>
      <c r="D31" s="55">
        <f>SUM(D4:D30)</f>
        <v>81000</v>
      </c>
      <c r="E31" s="55">
        <f>SUM(E4:E30)</f>
        <v>139756.57</v>
      </c>
      <c r="F31" s="55">
        <f t="shared" ref="F31" si="4">SUM(F4:F30)</f>
        <v>13836.72</v>
      </c>
      <c r="G31" s="56">
        <f t="shared" ref="G31:M31" si="5">SUM(G4:G30)</f>
        <v>10150.110000000004</v>
      </c>
      <c r="H31" s="56">
        <f t="shared" si="5"/>
        <v>1220.1300000000008</v>
      </c>
      <c r="I31" s="56">
        <f t="shared" si="5"/>
        <v>2160</v>
      </c>
      <c r="J31" s="57">
        <f t="shared" ref="J31:K31" si="6">SUM(J4:J30)</f>
        <v>5069.25</v>
      </c>
      <c r="K31" s="57">
        <f t="shared" si="6"/>
        <v>5150.25</v>
      </c>
      <c r="L31" s="58">
        <f t="shared" si="5"/>
        <v>13500</v>
      </c>
      <c r="M31" s="59">
        <f t="shared" si="5"/>
        <v>1050.0299999999997</v>
      </c>
      <c r="N31" s="59">
        <f t="shared" ref="N31" si="7">SUM(N4:N30)</f>
        <v>1148.0399999999997</v>
      </c>
      <c r="O31" s="59">
        <f t="shared" ref="O31:R31" si="8">SUM(O4:O30)</f>
        <v>1101.0599999999995</v>
      </c>
      <c r="P31" s="59">
        <f t="shared" si="8"/>
        <v>1624.5400000000009</v>
      </c>
      <c r="Q31" s="59">
        <f t="shared" si="8"/>
        <v>594</v>
      </c>
      <c r="R31" s="59">
        <f t="shared" si="8"/>
        <v>2860.1099999999997</v>
      </c>
      <c r="S31" s="60">
        <f t="shared" ref="S31" si="9">SUM(S4:S30)</f>
        <v>3993.75</v>
      </c>
      <c r="T31" s="60">
        <f t="shared" ref="T31" si="10">SUM(T4:T30)</f>
        <v>1985.0399999999997</v>
      </c>
      <c r="U31" s="60">
        <f t="shared" ref="U31" si="11">SUM(U4:U30)</f>
        <v>5400</v>
      </c>
      <c r="V31" s="60">
        <f t="shared" ref="V31" si="12">SUM(V4:V30)</f>
        <v>7020</v>
      </c>
      <c r="W31" s="60">
        <f t="shared" ref="W31:X31" si="13">SUM(W4:W30)</f>
        <v>4160</v>
      </c>
      <c r="X31" s="60">
        <f t="shared" si="13"/>
        <v>5850</v>
      </c>
      <c r="Y31" s="61">
        <f t="shared" ref="Y31" si="14">SUM(Y4:Y30)</f>
        <v>9600</v>
      </c>
      <c r="Z31" s="61">
        <f t="shared" ref="Z31:AX31" si="15">SUM(Z4:Z30)</f>
        <v>7000.0200000000041</v>
      </c>
      <c r="AA31" s="61">
        <f t="shared" si="15"/>
        <v>9563.1299999999974</v>
      </c>
      <c r="AB31" s="69">
        <f t="shared" ref="AB31:AG31" si="16">SUM(AB4:AB30)</f>
        <v>3750.0299999999975</v>
      </c>
      <c r="AC31" s="69">
        <f t="shared" si="16"/>
        <v>2370.0600000000004</v>
      </c>
      <c r="AD31" s="69">
        <f t="shared" si="16"/>
        <v>6000.2099999999964</v>
      </c>
      <c r="AE31" s="69">
        <f t="shared" si="16"/>
        <v>10100.16</v>
      </c>
      <c r="AF31" s="69">
        <f t="shared" si="16"/>
        <v>2280</v>
      </c>
      <c r="AG31" s="69">
        <f t="shared" si="16"/>
        <v>188.19</v>
      </c>
      <c r="AH31" s="69">
        <f t="shared" ref="AH31" si="17">SUM(AH4:AH30)</f>
        <v>6245.1000000000031</v>
      </c>
      <c r="AI31" s="69">
        <f t="shared" ref="AI31:AV31" si="18">SUM(AI4:AI30)</f>
        <v>1451.25</v>
      </c>
      <c r="AJ31" s="69">
        <f t="shared" si="18"/>
        <v>1932.119999999999</v>
      </c>
      <c r="AK31" s="74">
        <f t="shared" si="18"/>
        <v>2295</v>
      </c>
      <c r="AL31" s="79">
        <f t="shared" si="18"/>
        <v>3668.2200000000025</v>
      </c>
      <c r="AM31" s="83">
        <f t="shared" si="18"/>
        <v>3441.6899999999982</v>
      </c>
      <c r="AN31" s="88">
        <f t="shared" si="18"/>
        <v>6371.7299999999959</v>
      </c>
      <c r="AO31" s="88">
        <f t="shared" si="18"/>
        <v>5215.0499999999993</v>
      </c>
      <c r="AP31" s="93">
        <f t="shared" si="18"/>
        <v>6164.1000000000031</v>
      </c>
      <c r="AQ31" s="93">
        <f t="shared" si="18"/>
        <v>3220.0199999999986</v>
      </c>
      <c r="AR31" s="98">
        <f t="shared" si="18"/>
        <v>4900.2299999999968</v>
      </c>
      <c r="AS31" s="98">
        <f t="shared" si="18"/>
        <v>10100.16</v>
      </c>
      <c r="AT31" s="102">
        <f t="shared" si="18"/>
        <v>5044.8000000000011</v>
      </c>
      <c r="AU31" s="126">
        <f t="shared" si="18"/>
        <v>14499.110000000004</v>
      </c>
      <c r="AV31" s="126">
        <f t="shared" si="18"/>
        <v>2900.0699999999997</v>
      </c>
      <c r="AW31" s="55">
        <f>SUM(AW4:AW30)</f>
        <v>234593.29</v>
      </c>
      <c r="AX31" s="55">
        <f t="shared" si="15"/>
        <v>202336.75999999998</v>
      </c>
      <c r="AY31" s="62">
        <f>SUM(D31:F31)-SUM(G31:AV31)</f>
        <v>32256.530000000028</v>
      </c>
    </row>
    <row r="32" spans="1:51" ht="19" x14ac:dyDescent="0.25">
      <c r="AW32" t="s">
        <v>281</v>
      </c>
      <c r="AX32" s="71">
        <f>AW31-AX31</f>
        <v>32256.530000000028</v>
      </c>
      <c r="AY32" s="70">
        <f>SUM(AY4:AY30)</f>
        <v>32256.529999999984</v>
      </c>
    </row>
  </sheetData>
  <mergeCells count="11">
    <mergeCell ref="A1:A3"/>
    <mergeCell ref="G3:I3"/>
    <mergeCell ref="J3:K3"/>
    <mergeCell ref="Y3:AA3"/>
    <mergeCell ref="S3:X3"/>
    <mergeCell ref="D2:F2"/>
    <mergeCell ref="M3:Q3"/>
    <mergeCell ref="D1:F1"/>
    <mergeCell ref="B1:C2"/>
    <mergeCell ref="B3:C3"/>
    <mergeCell ref="G1:AO1"/>
  </mergeCells>
  <conditionalFormatting sqref="B25">
    <cfRule type="cellIs" dxfId="49" priority="3" stopIfTrue="1" operator="equal">
      <formula>"незачет"</formula>
    </cfRule>
    <cfRule type="cellIs" dxfId="48" priority="4" stopIfTrue="1" operator="equal">
      <formula>"зачет"</formula>
    </cfRule>
    <cfRule type="cellIs" dxfId="47" priority="5" stopIfTrue="1" operator="equal">
      <formula>"зачет"</formula>
    </cfRule>
  </conditionalFormatting>
  <conditionalFormatting sqref="B8:C8">
    <cfRule type="cellIs" dxfId="46" priority="24" stopIfTrue="1" operator="equal">
      <formula>"незачет"</formula>
    </cfRule>
    <cfRule type="cellIs" dxfId="45" priority="25" stopIfTrue="1" operator="equal">
      <formula>"зачет"</formula>
    </cfRule>
    <cfRule type="cellIs" dxfId="44" priority="26" stopIfTrue="1" operator="equal">
      <formula>"зачет"</formula>
    </cfRule>
  </conditionalFormatting>
  <conditionalFormatting sqref="B20:C20">
    <cfRule type="cellIs" dxfId="43" priority="21" stopIfTrue="1" operator="equal">
      <formula>"незачет"</formula>
    </cfRule>
    <cfRule type="cellIs" dxfId="42" priority="22" stopIfTrue="1" operator="equal">
      <formula>"зачет"</formula>
    </cfRule>
    <cfRule type="cellIs" dxfId="41" priority="23" stopIfTrue="1" operator="equal">
      <formula>"зачет"</formula>
    </cfRule>
  </conditionalFormatting>
  <conditionalFormatting sqref="B18:C18">
    <cfRule type="cellIs" dxfId="40" priority="9" stopIfTrue="1" operator="equal">
      <formula>"незачет"</formula>
    </cfRule>
    <cfRule type="cellIs" dxfId="39" priority="10" stopIfTrue="1" operator="equal">
      <formula>"зачет"</formula>
    </cfRule>
    <cfRule type="cellIs" dxfId="38" priority="11" stopIfTrue="1" operator="equal">
      <formula>"зачет"</formula>
    </cfRule>
  </conditionalFormatting>
  <conditionalFormatting sqref="B21:C21">
    <cfRule type="cellIs" dxfId="37" priority="6" stopIfTrue="1" operator="equal">
      <formula>"незачет"</formula>
    </cfRule>
    <cfRule type="cellIs" dxfId="36" priority="7" stopIfTrue="1" operator="equal">
      <formula>"зачет"</formula>
    </cfRule>
    <cfRule type="cellIs" dxfId="35" priority="8" stopIfTrue="1" operator="equal">
      <formula>"зачет"</formula>
    </cfRule>
  </conditionalFormatting>
  <conditionalFormatting sqref="B22:C22">
    <cfRule type="cellIs" dxfId="34" priority="18" stopIfTrue="1" operator="equal">
      <formula>"незачет"</formula>
    </cfRule>
    <cfRule type="cellIs" dxfId="33" priority="19" stopIfTrue="1" operator="equal">
      <formula>"зачет"</formula>
    </cfRule>
    <cfRule type="cellIs" dxfId="32" priority="20" stopIfTrue="1" operator="equal">
      <formula>"зачет"</formula>
    </cfRule>
  </conditionalFormatting>
  <conditionalFormatting sqref="B23:C23">
    <cfRule type="cellIs" dxfId="31" priority="15" stopIfTrue="1" operator="equal">
      <formula>"незачет"</formula>
    </cfRule>
    <cfRule type="cellIs" dxfId="30" priority="16" stopIfTrue="1" operator="equal">
      <formula>"зачет"</formula>
    </cfRule>
    <cfRule type="cellIs" dxfId="29" priority="17" stopIfTrue="1" operator="equal">
      <formula>"зачет"</formula>
    </cfRule>
  </conditionalFormatting>
  <conditionalFormatting sqref="B30:C30 B31">
    <cfRule type="cellIs" dxfId="28" priority="12" stopIfTrue="1" operator="equal">
      <formula>"незачет"</formula>
    </cfRule>
    <cfRule type="cellIs" dxfId="27" priority="13" stopIfTrue="1" operator="equal">
      <formula>"зачет"</formula>
    </cfRule>
    <cfRule type="cellIs" dxfId="26" priority="14" stopIfTrue="1" operator="equal">
      <formula>"зачет"</formula>
    </cfRule>
  </conditionalFormatting>
  <conditionalFormatting sqref="AY4:AY32">
    <cfRule type="cellIs" dxfId="25" priority="1" operator="lessThan">
      <formula>0</formula>
    </cfRule>
    <cfRule type="cellIs" dxfId="24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G31"/>
  <sheetViews>
    <sheetView workbookViewId="0">
      <selection activeCell="G3" sqref="G3"/>
    </sheetView>
  </sheetViews>
  <sheetFormatPr baseColWidth="10" defaultRowHeight="15" x14ac:dyDescent="0.2"/>
  <cols>
    <col min="1" max="1" width="5.33203125" customWidth="1"/>
    <col min="2" max="2" width="21.33203125" customWidth="1"/>
    <col min="3" max="3" width="16.1640625" customWidth="1"/>
    <col min="4" max="4" width="18" customWidth="1"/>
    <col min="5" max="5" width="13.83203125" customWidth="1"/>
    <col min="6" max="6" width="19.5" customWidth="1"/>
  </cols>
  <sheetData>
    <row r="3" spans="1:7" ht="19" x14ac:dyDescent="0.25">
      <c r="A3" s="23"/>
      <c r="B3" s="103" t="s">
        <v>203</v>
      </c>
      <c r="C3" s="103"/>
      <c r="D3" s="30" t="s">
        <v>218</v>
      </c>
      <c r="E3" s="23" t="s">
        <v>210</v>
      </c>
      <c r="F3" s="23" t="s">
        <v>211</v>
      </c>
      <c r="G3" s="36" t="s">
        <v>214</v>
      </c>
    </row>
    <row r="4" spans="1:7" ht="19" x14ac:dyDescent="0.25">
      <c r="A4" s="23">
        <v>1</v>
      </c>
      <c r="B4" s="4" t="s">
        <v>0</v>
      </c>
      <c r="C4" s="4" t="s">
        <v>1</v>
      </c>
      <c r="D4" s="13">
        <v>325</v>
      </c>
      <c r="E4" s="23">
        <v>105</v>
      </c>
      <c r="F4" s="3">
        <v>220</v>
      </c>
      <c r="G4" s="23">
        <f>D4-SUM(E4:F4)</f>
        <v>0</v>
      </c>
    </row>
    <row r="5" spans="1:7" ht="19" x14ac:dyDescent="0.25">
      <c r="A5" s="23">
        <f>A4+1</f>
        <v>2</v>
      </c>
      <c r="B5" s="4" t="s">
        <v>137</v>
      </c>
      <c r="C5" s="4" t="s">
        <v>6</v>
      </c>
      <c r="D5" s="13">
        <v>356</v>
      </c>
      <c r="E5" s="23">
        <v>136</v>
      </c>
      <c r="F5" s="3">
        <v>220</v>
      </c>
      <c r="G5" s="23">
        <f t="shared" ref="G5:G31" si="0">D5-SUM(E5:F5)</f>
        <v>0</v>
      </c>
    </row>
    <row r="6" spans="1:7" ht="19" x14ac:dyDescent="0.25">
      <c r="A6" s="23">
        <f t="shared" ref="A6:A30" si="1">A5+1</f>
        <v>3</v>
      </c>
      <c r="B6" s="10" t="s">
        <v>5</v>
      </c>
      <c r="C6" s="10" t="s">
        <v>6</v>
      </c>
      <c r="D6" s="13">
        <v>220</v>
      </c>
      <c r="E6" s="23"/>
      <c r="F6" s="3">
        <v>220</v>
      </c>
      <c r="G6" s="23">
        <f t="shared" si="0"/>
        <v>0</v>
      </c>
    </row>
    <row r="7" spans="1:7" ht="19" x14ac:dyDescent="0.25">
      <c r="A7" s="23">
        <f t="shared" si="1"/>
        <v>4</v>
      </c>
      <c r="B7" s="10" t="s">
        <v>10</v>
      </c>
      <c r="C7" s="10" t="s">
        <v>11</v>
      </c>
      <c r="D7" s="13">
        <v>325</v>
      </c>
      <c r="E7" s="23">
        <v>105</v>
      </c>
      <c r="F7" s="3">
        <v>220</v>
      </c>
      <c r="G7" s="23">
        <f t="shared" si="0"/>
        <v>0</v>
      </c>
    </row>
    <row r="8" spans="1:7" ht="19" x14ac:dyDescent="0.25">
      <c r="A8" s="23">
        <f t="shared" si="1"/>
        <v>5</v>
      </c>
      <c r="B8" s="10" t="s">
        <v>13</v>
      </c>
      <c r="C8" s="10" t="s">
        <v>14</v>
      </c>
      <c r="D8" s="13">
        <v>325</v>
      </c>
      <c r="E8" s="23">
        <v>105</v>
      </c>
      <c r="F8" s="3">
        <v>220</v>
      </c>
      <c r="G8" s="23">
        <f t="shared" si="0"/>
        <v>0</v>
      </c>
    </row>
    <row r="9" spans="1:7" ht="19" x14ac:dyDescent="0.25">
      <c r="A9" s="23">
        <f t="shared" si="1"/>
        <v>6</v>
      </c>
      <c r="B9" s="10" t="s">
        <v>15</v>
      </c>
      <c r="C9" s="10" t="s">
        <v>16</v>
      </c>
      <c r="D9" s="13">
        <v>325</v>
      </c>
      <c r="E9" s="23">
        <v>105</v>
      </c>
      <c r="F9" s="3">
        <v>220</v>
      </c>
      <c r="G9" s="23">
        <f t="shared" si="0"/>
        <v>0</v>
      </c>
    </row>
    <row r="10" spans="1:7" ht="19" x14ac:dyDescent="0.25">
      <c r="A10" s="23">
        <f t="shared" si="1"/>
        <v>7</v>
      </c>
      <c r="B10" s="10" t="s">
        <v>18</v>
      </c>
      <c r="C10" s="10" t="s">
        <v>19</v>
      </c>
      <c r="D10" s="13">
        <v>325</v>
      </c>
      <c r="E10" s="23">
        <v>105</v>
      </c>
      <c r="F10" s="3">
        <v>220</v>
      </c>
      <c r="G10" s="23">
        <f t="shared" si="0"/>
        <v>0</v>
      </c>
    </row>
    <row r="11" spans="1:7" ht="19" x14ac:dyDescent="0.25">
      <c r="A11" s="23">
        <f t="shared" si="1"/>
        <v>8</v>
      </c>
      <c r="B11" s="10" t="s">
        <v>24</v>
      </c>
      <c r="C11" s="10" t="s">
        <v>11</v>
      </c>
      <c r="D11" s="13">
        <v>105</v>
      </c>
      <c r="E11" s="23">
        <v>105</v>
      </c>
      <c r="F11" s="3"/>
      <c r="G11" s="23">
        <f t="shared" si="0"/>
        <v>0</v>
      </c>
    </row>
    <row r="12" spans="1:7" ht="19" x14ac:dyDescent="0.25">
      <c r="A12" s="23">
        <f t="shared" si="1"/>
        <v>9</v>
      </c>
      <c r="B12" s="10" t="s">
        <v>27</v>
      </c>
      <c r="C12" s="10" t="s">
        <v>4</v>
      </c>
      <c r="D12" s="13">
        <v>325</v>
      </c>
      <c r="E12" s="23">
        <v>105</v>
      </c>
      <c r="F12" s="3">
        <v>220</v>
      </c>
      <c r="G12" s="23">
        <f t="shared" si="0"/>
        <v>0</v>
      </c>
    </row>
    <row r="13" spans="1:7" ht="19" x14ac:dyDescent="0.25">
      <c r="A13" s="23">
        <f t="shared" si="1"/>
        <v>10</v>
      </c>
      <c r="B13" s="10" t="s">
        <v>29</v>
      </c>
      <c r="C13" s="10" t="s">
        <v>30</v>
      </c>
      <c r="D13" s="13">
        <v>325</v>
      </c>
      <c r="E13" s="23">
        <v>105</v>
      </c>
      <c r="F13" s="3">
        <v>220</v>
      </c>
      <c r="G13" s="23">
        <f t="shared" si="0"/>
        <v>0</v>
      </c>
    </row>
    <row r="14" spans="1:7" ht="19" x14ac:dyDescent="0.25">
      <c r="A14" s="23">
        <f t="shared" si="1"/>
        <v>11</v>
      </c>
      <c r="B14" s="10" t="s">
        <v>32</v>
      </c>
      <c r="C14" s="10" t="s">
        <v>33</v>
      </c>
      <c r="D14" s="13">
        <v>325</v>
      </c>
      <c r="E14" s="23">
        <v>105</v>
      </c>
      <c r="F14" s="3">
        <v>220</v>
      </c>
      <c r="G14" s="23">
        <f t="shared" si="0"/>
        <v>0</v>
      </c>
    </row>
    <row r="15" spans="1:7" ht="19" x14ac:dyDescent="0.25">
      <c r="A15" s="23">
        <f t="shared" si="1"/>
        <v>12</v>
      </c>
      <c r="B15" s="10" t="s">
        <v>35</v>
      </c>
      <c r="C15" s="10" t="s">
        <v>36</v>
      </c>
      <c r="D15" s="13">
        <v>325</v>
      </c>
      <c r="E15" s="23">
        <v>105</v>
      </c>
      <c r="F15" s="3">
        <v>220</v>
      </c>
      <c r="G15" s="23">
        <f t="shared" si="0"/>
        <v>0</v>
      </c>
    </row>
    <row r="16" spans="1:7" ht="19" x14ac:dyDescent="0.25">
      <c r="A16" s="23">
        <f t="shared" si="1"/>
        <v>13</v>
      </c>
      <c r="B16" s="10" t="s">
        <v>140</v>
      </c>
      <c r="C16" s="10" t="s">
        <v>141</v>
      </c>
      <c r="D16" s="13">
        <v>325</v>
      </c>
      <c r="E16" s="23">
        <v>105</v>
      </c>
      <c r="F16" s="3">
        <v>220</v>
      </c>
      <c r="G16" s="23">
        <f t="shared" si="0"/>
        <v>0</v>
      </c>
    </row>
    <row r="17" spans="1:7" ht="19" x14ac:dyDescent="0.25">
      <c r="A17" s="23">
        <f t="shared" si="1"/>
        <v>14</v>
      </c>
      <c r="B17" s="10" t="s">
        <v>40</v>
      </c>
      <c r="C17" s="10" t="s">
        <v>41</v>
      </c>
      <c r="D17" s="13"/>
      <c r="E17" s="23"/>
      <c r="F17" s="3"/>
      <c r="G17" s="23">
        <f t="shared" si="0"/>
        <v>0</v>
      </c>
    </row>
    <row r="18" spans="1:7" ht="19" x14ac:dyDescent="0.25">
      <c r="A18" s="23">
        <f t="shared" si="1"/>
        <v>15</v>
      </c>
      <c r="B18" s="10" t="s">
        <v>44</v>
      </c>
      <c r="C18" s="10" t="s">
        <v>9</v>
      </c>
      <c r="D18" s="13">
        <v>325</v>
      </c>
      <c r="E18" s="23">
        <v>105</v>
      </c>
      <c r="F18" s="3">
        <v>220</v>
      </c>
      <c r="G18" s="23">
        <f t="shared" si="0"/>
        <v>0</v>
      </c>
    </row>
    <row r="19" spans="1:7" ht="19" x14ac:dyDescent="0.25">
      <c r="A19" s="23">
        <f t="shared" si="1"/>
        <v>16</v>
      </c>
      <c r="B19" s="10" t="s">
        <v>46</v>
      </c>
      <c r="C19" s="10" t="s">
        <v>47</v>
      </c>
      <c r="D19" s="13">
        <v>325</v>
      </c>
      <c r="E19" s="23">
        <v>105</v>
      </c>
      <c r="F19" s="3">
        <v>220</v>
      </c>
      <c r="G19" s="23">
        <f t="shared" si="0"/>
        <v>0</v>
      </c>
    </row>
    <row r="20" spans="1:7" ht="19" x14ac:dyDescent="0.25">
      <c r="A20" s="23">
        <f t="shared" si="1"/>
        <v>17</v>
      </c>
      <c r="B20" s="10" t="s">
        <v>50</v>
      </c>
      <c r="C20" s="10" t="s">
        <v>22</v>
      </c>
      <c r="D20" s="13">
        <v>325</v>
      </c>
      <c r="E20" s="23">
        <v>105</v>
      </c>
      <c r="F20" s="3">
        <v>220</v>
      </c>
      <c r="G20" s="23">
        <f t="shared" si="0"/>
        <v>0</v>
      </c>
    </row>
    <row r="21" spans="1:7" ht="19" x14ac:dyDescent="0.25">
      <c r="A21" s="23">
        <f t="shared" si="1"/>
        <v>18</v>
      </c>
      <c r="B21" s="10" t="s">
        <v>52</v>
      </c>
      <c r="C21" s="10" t="s">
        <v>53</v>
      </c>
      <c r="D21" s="13">
        <v>325</v>
      </c>
      <c r="E21" s="23">
        <v>105</v>
      </c>
      <c r="F21" s="3">
        <v>220</v>
      </c>
      <c r="G21" s="23">
        <f t="shared" si="0"/>
        <v>0</v>
      </c>
    </row>
    <row r="22" spans="1:7" ht="19" x14ac:dyDescent="0.25">
      <c r="A22" s="23">
        <f t="shared" si="1"/>
        <v>19</v>
      </c>
      <c r="B22" s="10" t="s">
        <v>54</v>
      </c>
      <c r="C22" s="10" t="s">
        <v>55</v>
      </c>
      <c r="D22" s="13">
        <v>105</v>
      </c>
      <c r="E22" s="23">
        <v>105</v>
      </c>
      <c r="F22" s="3"/>
      <c r="G22" s="23">
        <f t="shared" si="0"/>
        <v>0</v>
      </c>
    </row>
    <row r="23" spans="1:7" ht="19" x14ac:dyDescent="0.25">
      <c r="A23" s="23">
        <f t="shared" si="1"/>
        <v>20</v>
      </c>
      <c r="B23" s="10" t="s">
        <v>59</v>
      </c>
      <c r="C23" s="10" t="s">
        <v>36</v>
      </c>
      <c r="D23" s="13">
        <v>105</v>
      </c>
      <c r="E23" s="23">
        <v>105</v>
      </c>
      <c r="F23" s="3"/>
      <c r="G23" s="23">
        <f t="shared" si="0"/>
        <v>0</v>
      </c>
    </row>
    <row r="24" spans="1:7" ht="19" x14ac:dyDescent="0.25">
      <c r="A24" s="23">
        <f t="shared" si="1"/>
        <v>21</v>
      </c>
      <c r="B24" s="10" t="s">
        <v>61</v>
      </c>
      <c r="C24" s="10" t="s">
        <v>62</v>
      </c>
      <c r="D24" s="13">
        <v>325</v>
      </c>
      <c r="E24" s="23">
        <v>105</v>
      </c>
      <c r="F24" s="3">
        <v>220</v>
      </c>
      <c r="G24" s="23">
        <f t="shared" si="0"/>
        <v>0</v>
      </c>
    </row>
    <row r="25" spans="1:7" ht="19" x14ac:dyDescent="0.25">
      <c r="A25" s="23">
        <f t="shared" si="1"/>
        <v>22</v>
      </c>
      <c r="B25" s="10" t="s">
        <v>63</v>
      </c>
      <c r="C25" s="10" t="s">
        <v>58</v>
      </c>
      <c r="D25" s="13">
        <v>325</v>
      </c>
      <c r="E25" s="23">
        <v>105</v>
      </c>
      <c r="F25" s="3">
        <v>220</v>
      </c>
      <c r="G25" s="23">
        <f t="shared" si="0"/>
        <v>0</v>
      </c>
    </row>
    <row r="26" spans="1:7" ht="19" x14ac:dyDescent="0.25">
      <c r="A26" s="23">
        <f t="shared" si="1"/>
        <v>23</v>
      </c>
      <c r="B26" s="10" t="s">
        <v>64</v>
      </c>
      <c r="C26" s="10" t="s">
        <v>65</v>
      </c>
      <c r="D26" s="13">
        <v>325</v>
      </c>
      <c r="E26" s="23">
        <v>105</v>
      </c>
      <c r="F26" s="3">
        <v>220</v>
      </c>
      <c r="G26" s="23">
        <f t="shared" si="0"/>
        <v>0</v>
      </c>
    </row>
    <row r="27" spans="1:7" ht="19" x14ac:dyDescent="0.25">
      <c r="A27" s="23">
        <f t="shared" si="1"/>
        <v>24</v>
      </c>
      <c r="B27" s="10" t="s">
        <v>68</v>
      </c>
      <c r="C27" s="10" t="s">
        <v>69</v>
      </c>
      <c r="D27" s="13">
        <v>325</v>
      </c>
      <c r="E27" s="23">
        <v>105</v>
      </c>
      <c r="F27" s="3">
        <v>220</v>
      </c>
      <c r="G27" s="23">
        <f t="shared" si="0"/>
        <v>0</v>
      </c>
    </row>
    <row r="28" spans="1:7" ht="19" x14ac:dyDescent="0.25">
      <c r="A28" s="23">
        <f t="shared" si="1"/>
        <v>25</v>
      </c>
      <c r="B28" s="10" t="s">
        <v>205</v>
      </c>
      <c r="C28" s="10" t="s">
        <v>206</v>
      </c>
      <c r="D28" s="13">
        <v>325</v>
      </c>
      <c r="E28" s="23">
        <v>105</v>
      </c>
      <c r="F28" s="3">
        <v>220</v>
      </c>
      <c r="G28" s="23">
        <f t="shared" si="0"/>
        <v>0</v>
      </c>
    </row>
    <row r="29" spans="1:7" ht="19" x14ac:dyDescent="0.25">
      <c r="A29" s="23">
        <f t="shared" si="1"/>
        <v>26</v>
      </c>
      <c r="B29" s="10" t="s">
        <v>71</v>
      </c>
      <c r="C29" s="10" t="s">
        <v>67</v>
      </c>
      <c r="D29" s="13">
        <v>325</v>
      </c>
      <c r="E29" s="23">
        <v>105</v>
      </c>
      <c r="F29" s="3">
        <v>220</v>
      </c>
      <c r="G29" s="23">
        <f t="shared" si="0"/>
        <v>0</v>
      </c>
    </row>
    <row r="30" spans="1:7" ht="19" x14ac:dyDescent="0.25">
      <c r="A30" s="23">
        <f t="shared" si="1"/>
        <v>27</v>
      </c>
      <c r="B30" s="10" t="s">
        <v>73</v>
      </c>
      <c r="C30" s="10" t="s">
        <v>28</v>
      </c>
      <c r="D30" s="13">
        <v>325</v>
      </c>
      <c r="E30" s="23">
        <v>105</v>
      </c>
      <c r="F30" s="3">
        <v>220</v>
      </c>
      <c r="G30" s="23">
        <f t="shared" si="0"/>
        <v>0</v>
      </c>
    </row>
    <row r="31" spans="1:7" ht="19" x14ac:dyDescent="0.25">
      <c r="A31" s="23"/>
      <c r="B31" s="10" t="s">
        <v>214</v>
      </c>
      <c r="C31" s="23"/>
      <c r="D31" s="23">
        <f>SUM(D4:D30)</f>
        <v>7716</v>
      </c>
      <c r="E31" s="23">
        <f t="shared" ref="E31:F31" si="2">SUM(E4:E30)</f>
        <v>2656</v>
      </c>
      <c r="F31" s="23">
        <f t="shared" si="2"/>
        <v>5060</v>
      </c>
      <c r="G31" s="23">
        <f t="shared" si="0"/>
        <v>0</v>
      </c>
    </row>
  </sheetData>
  <mergeCells count="1">
    <mergeCell ref="B3:C3"/>
  </mergeCells>
  <conditionalFormatting sqref="B25">
    <cfRule type="cellIs" dxfId="23" priority="1" stopIfTrue="1" operator="equal">
      <formula>"незачет"</formula>
    </cfRule>
    <cfRule type="cellIs" dxfId="22" priority="2" stopIfTrue="1" operator="equal">
      <formula>"зачет"</formula>
    </cfRule>
    <cfRule type="cellIs" dxfId="21" priority="3" stopIfTrue="1" operator="equal">
      <formula>"зачет"</formula>
    </cfRule>
  </conditionalFormatting>
  <conditionalFormatting sqref="B8:C8">
    <cfRule type="cellIs" dxfId="20" priority="22" stopIfTrue="1" operator="equal">
      <formula>"незачет"</formula>
    </cfRule>
    <cfRule type="cellIs" dxfId="19" priority="23" stopIfTrue="1" operator="equal">
      <formula>"зачет"</formula>
    </cfRule>
    <cfRule type="cellIs" dxfId="18" priority="24" stopIfTrue="1" operator="equal">
      <formula>"зачет"</formula>
    </cfRule>
  </conditionalFormatting>
  <conditionalFormatting sqref="B20:C20">
    <cfRule type="cellIs" dxfId="17" priority="19" stopIfTrue="1" operator="equal">
      <formula>"незачет"</formula>
    </cfRule>
    <cfRule type="cellIs" dxfId="16" priority="20" stopIfTrue="1" operator="equal">
      <formula>"зачет"</formula>
    </cfRule>
    <cfRule type="cellIs" dxfId="15" priority="21" stopIfTrue="1" operator="equal">
      <formula>"зачет"</formula>
    </cfRule>
  </conditionalFormatting>
  <conditionalFormatting sqref="B18:C18">
    <cfRule type="cellIs" dxfId="14" priority="7" stopIfTrue="1" operator="equal">
      <formula>"незачет"</formula>
    </cfRule>
    <cfRule type="cellIs" dxfId="13" priority="8" stopIfTrue="1" operator="equal">
      <formula>"зачет"</formula>
    </cfRule>
    <cfRule type="cellIs" dxfId="12" priority="9" stopIfTrue="1" operator="equal">
      <formula>"зачет"</formula>
    </cfRule>
  </conditionalFormatting>
  <conditionalFormatting sqref="B21:C21">
    <cfRule type="cellIs" dxfId="11" priority="4" stopIfTrue="1" operator="equal">
      <formula>"незачет"</formula>
    </cfRule>
    <cfRule type="cellIs" dxfId="10" priority="5" stopIfTrue="1" operator="equal">
      <formula>"зачет"</formula>
    </cfRule>
    <cfRule type="cellIs" dxfId="9" priority="6" stopIfTrue="1" operator="equal">
      <formula>"зачет"</formula>
    </cfRule>
  </conditionalFormatting>
  <conditionalFormatting sqref="B22:C22">
    <cfRule type="cellIs" dxfId="8" priority="16" stopIfTrue="1" operator="equal">
      <formula>"незачет"</formula>
    </cfRule>
    <cfRule type="cellIs" dxfId="7" priority="17" stopIfTrue="1" operator="equal">
      <formula>"зачет"</formula>
    </cfRule>
    <cfRule type="cellIs" dxfId="6" priority="18" stopIfTrue="1" operator="equal">
      <formula>"зачет"</formula>
    </cfRule>
  </conditionalFormatting>
  <conditionalFormatting sqref="B23:C23">
    <cfRule type="cellIs" dxfId="5" priority="13" stopIfTrue="1" operator="equal">
      <formula>"незачет"</formula>
    </cfRule>
    <cfRule type="cellIs" dxfId="4" priority="14" stopIfTrue="1" operator="equal">
      <formula>"зачет"</formula>
    </cfRule>
    <cfRule type="cellIs" dxfId="3" priority="15" stopIfTrue="1" operator="equal">
      <formula>"зачет"</formula>
    </cfRule>
  </conditionalFormatting>
  <conditionalFormatting sqref="B30:C30 B31">
    <cfRule type="cellIs" dxfId="2" priority="10" stopIfTrue="1" operator="equal">
      <formula>"незачет"</formula>
    </cfRule>
    <cfRule type="cellIs" dxfId="1" priority="11" stopIfTrue="1" operator="equal">
      <formula>"зачет"</formula>
    </cfRule>
    <cfRule type="cellIs" dxfId="0" priority="12" stopIfTrue="1" operator="equal">
      <formula>"зачет"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 6В</vt:lpstr>
      <vt:lpstr>Основная бухгалтерия</vt:lpstr>
      <vt:lpstr>Покупка пособий, июнь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Psiholog</dc:creator>
  <cp:lastModifiedBy>Пользователь Microsoft Office</cp:lastModifiedBy>
  <cp:lastPrinted>2017-06-09T15:48:03Z</cp:lastPrinted>
  <dcterms:created xsi:type="dcterms:W3CDTF">2017-06-05T12:40:00Z</dcterms:created>
  <dcterms:modified xsi:type="dcterms:W3CDTF">2018-08-24T19:02:34Z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1033-10.2.0.5811</vt:lpwstr>
  </property>
</Properties>
</file>