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257" i="1"/>
  <c r="C256"/>
  <c r="C228"/>
  <c r="C226"/>
  <c r="C255" s="1"/>
  <c r="B220"/>
  <c r="B209"/>
  <c r="C189"/>
  <c r="C179"/>
  <c r="B174"/>
  <c r="C171"/>
  <c r="B154"/>
  <c r="C137"/>
  <c r="C156" s="1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l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</calcChain>
</file>

<file path=xl/comments1.xml><?xml version="1.0" encoding="utf-8"?>
<comments xmlns="http://schemas.openxmlformats.org/spreadsheetml/2006/main">
  <authors>
    <author>Автор</author>
  </authors>
  <commentList>
    <comment ref="C25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без чека, банкомат не выдавал</t>
        </r>
      </text>
    </comment>
  </commentList>
</comments>
</file>

<file path=xl/sharedStrings.xml><?xml version="1.0" encoding="utf-8"?>
<sst xmlns="http://schemas.openxmlformats.org/spreadsheetml/2006/main" count="507" uniqueCount="279">
  <si>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</si>
  <si>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</si>
  <si>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</si>
  <si>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</si>
  <si>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</si>
  <si>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</si>
  <si>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</si>
  <si>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</si>
  <si>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</si>
  <si>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</si>
  <si>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</si>
  <si>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</si>
  <si>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</si>
  <si>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</si>
  <si>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</si>
  <si>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</si>
  <si>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</si>
  <si>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</si>
  <si>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</si>
  <si>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</si>
  <si>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</si>
  <si>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</si>
  <si>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</si>
  <si>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</si>
  <si>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</si>
  <si>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</si>
  <si>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</si>
  <si>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</si>
  <si>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</si>
  <si>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</si>
  <si>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</si>
  <si>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</si>
  <si>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</si>
  <si>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</si>
  <si>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</si>
  <si>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</si>
  <si>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</si>
  <si>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</si>
  <si>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</si>
  <si>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</si>
  <si>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</si>
  <si>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</si>
  <si>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</si>
  <si>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</si>
  <si>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</si>
  <si>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</si>
  <si>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</si>
  <si>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</si>
  <si>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</si>
  <si>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</si>
  <si>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</si>
  <si>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</si>
  <si>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</si>
  <si>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</si>
  <si>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</si>
  <si>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</si>
  <si>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</si>
  <si>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</si>
  <si>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</si>
  <si>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</si>
  <si>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</si>
  <si>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</si>
  <si>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</si>
  <si>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</si>
  <si>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</si>
  <si>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</si>
  <si>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</si>
  <si>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</si>
  <si>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</si>
  <si>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</si>
  <si>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</si>
  <si>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</si>
  <si>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</si>
  <si>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</si>
  <si>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</si>
  <si>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</si>
  <si>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</si>
  <si>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</si>
  <si>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</si>
  <si>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</si>
  <si>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</si>
  <si>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</si>
  <si>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</si>
  <si>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</si>
  <si>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</si>
  <si>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</si>
  <si>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</si>
  <si>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</si>
  <si>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</si>
  <si>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</si>
  <si>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</si>
  <si>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</si>
  <si>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</si>
  <si>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</si>
  <si>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</si>
  <si>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</si>
  <si>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</si>
  <si>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</si>
  <si>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</si>
  <si>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</si>
  <si>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</si>
  <si>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</si>
  <si>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</si>
  <si>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</si>
  <si>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</si>
  <si>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</si>
  <si>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</si>
  <si>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</si>
  <si>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</si>
  <si>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</si>
  <si>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</si>
  <si>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</si>
  <si>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</si>
  <si>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</si>
  <si>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</si>
  <si>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</si>
  <si>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</si>
  <si>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</si>
  <si>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</si>
  <si>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</si>
  <si>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</si>
  <si>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</si>
  <si>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</si>
  <si>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</si>
  <si>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</si>
  <si>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</si>
  <si>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</si>
  <si>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</si>
  <si>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</si>
  <si>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</si>
  <si>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</si>
  <si>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</si>
  <si>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</si>
  <si>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</si>
  <si>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</si>
  <si>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</si>
  <si>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</si>
  <si>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</si>
  <si>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</si>
  <si>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</si>
  <si>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</si>
  <si>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</si>
  <si>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</si>
  <si>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</si>
  <si>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</si>
  <si>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</si>
  <si>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</si>
  <si>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</si>
  <si>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</si>
  <si>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</si>
  <si>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</si>
  <si>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</si>
  <si>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</si>
  <si>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</si>
  <si>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</si>
  <si>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</si>
  <si>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</si>
  <si>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</si>
  <si>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</si>
  <si>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</si>
  <si>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</si>
  <si>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</si>
  <si>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</si>
  <si>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</si>
  <si>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</si>
  <si>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</si>
  <si>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</si>
  <si>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</si>
  <si>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</si>
  <si>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</si>
  <si>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</si>
  <si>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</si>
  <si>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</si>
  <si>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</si>
  <si>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</si>
  <si>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</si>
  <si>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</si>
  <si>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</si>
  <si>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</si>
  <si>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</si>
  <si>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</si>
  <si>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</si>
  <si>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</si>
  <si>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</si>
  <si>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</si>
  <si>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</si>
  <si>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</si>
  <si>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</si>
  <si>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</si>
  <si>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</si>
  <si>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</si>
  <si>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</si>
  <si>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</si>
  <si>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</si>
  <si>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</t>
  </si>
  <si>
    <t>Хозрасходы для класса, ведро, мыло, шарики, салфетки, мешки для мусора</t>
  </si>
  <si>
    <t>Цветы в театр во время общего похода (по просьбе ЮА)</t>
  </si>
  <si>
    <t xml:space="preserve">Грузовик переезд </t>
  </si>
  <si>
    <t>Уборка класса (генеральная)</t>
  </si>
  <si>
    <t>Оплата мобильного телефона 1Б ноябрь 2014 г.</t>
  </si>
  <si>
    <t>Химчистка ковра</t>
  </si>
  <si>
    <t>Салфетки, полотенца для класса</t>
  </si>
  <si>
    <t>Оплата мобильного телефона 1Б декабрь 2014 г.</t>
  </si>
  <si>
    <t>Генеральная уборка класса</t>
  </si>
  <si>
    <t>Дашкова А. Н.</t>
  </si>
  <si>
    <t>Покупка книг, подарок на НГ детям</t>
  </si>
  <si>
    <t>Картриджи, маркеры, хоз товары для уборки класса</t>
  </si>
  <si>
    <t>Вода, украшения к НГ</t>
  </si>
  <si>
    <t>Подарки учителям НГ, пицца+напитки на НГ детям в класс (чеки на сумму 10229,20)</t>
  </si>
  <si>
    <t>Компенсация Алле Валентиновне оплаты за копирование материалов для математики (из подотчета)</t>
  </si>
  <si>
    <t>Оплата мобильного телефона 1Б январь 2015 г.</t>
  </si>
  <si>
    <t>Кенгуру олимпиада 27*70 руб.</t>
  </si>
  <si>
    <t>украшения + угощение к НГ для класса</t>
  </si>
  <si>
    <t>Билеты на представление с животными в школе 28*120</t>
  </si>
  <si>
    <t>Оплата мобильного телефона 1Б февраль 2015 г.</t>
  </si>
  <si>
    <t>Поздравление завуча с ДР (из подотчета)</t>
  </si>
  <si>
    <t>Празднование Масленицы в школе в актовом зале</t>
  </si>
  <si>
    <t>Подарки учителям-мужчинам к 23 февраля</t>
  </si>
  <si>
    <t>Маркеры для досок, картриджи черные и цветные, бумага</t>
  </si>
  <si>
    <t>Подарки к 8 марта</t>
  </si>
  <si>
    <t>Подарок ЮА на 8 Марта</t>
  </si>
  <si>
    <t>Оплата мобильного телефона 1Б март 2015 г.</t>
  </si>
  <si>
    <t>Оплата мобильного телефона 1Б апрель 2015 г.</t>
  </si>
  <si>
    <t>Пилотки, звездочки, доставка</t>
  </si>
  <si>
    <t>Грамоты, похвальные листы, благодарности (бланки)</t>
  </si>
  <si>
    <t>Оплата мобильного телефона 1Б май 2015 г.</t>
  </si>
  <si>
    <t>Магниты, картриджи, тетради, бумага</t>
  </si>
  <si>
    <t>Каравай скоросшиватели, однораз посуда</t>
  </si>
  <si>
    <t>Куст Анна</t>
  </si>
  <si>
    <t>Маркеры, картртджи Canon</t>
  </si>
  <si>
    <t>Спасские-Рощины</t>
  </si>
  <si>
    <t>Салфетки, однораз полотенца</t>
  </si>
  <si>
    <t>Цветы для ветеранов</t>
  </si>
  <si>
    <t>Гвоздики для возложения 9 мая</t>
  </si>
  <si>
    <t>Дневники на весь класс 30 шт</t>
  </si>
  <si>
    <t>Уборка класса к 1 сентября</t>
  </si>
  <si>
    <t>Тетради в линейку и клетку + обложки для контр работ</t>
  </si>
  <si>
    <t>Оплата мобильного телефона ЮА сентябрь 2015 г.</t>
  </si>
  <si>
    <t>постеры ГТО на 1 сентября, фотографии + рамки для оформления класса</t>
  </si>
  <si>
    <t>Шарики 1 сентября</t>
  </si>
  <si>
    <t>Фотоальбом с фото за 3 класс в подарок ЮА</t>
  </si>
  <si>
    <t>29 сертификатов Детского мира</t>
  </si>
  <si>
    <t>Мусорные баки для класса</t>
  </si>
  <si>
    <t>Шарлотка День учителя</t>
  </si>
  <si>
    <t>Подарки День учителя 2058,13 за счет подотчетов</t>
  </si>
  <si>
    <t>Оплата мобильного телефона ЮА октябрь 2015 г.</t>
  </si>
  <si>
    <t>тетради для класса</t>
  </si>
  <si>
    <t>шарики, корзины для класса, лимонад</t>
  </si>
  <si>
    <t>Оплата мобильного телефона ЮА ноябрь 2015 г.</t>
  </si>
  <si>
    <t>Новогодние шары с надписью для каждого</t>
  </si>
  <si>
    <t>Пахилина Даша (через ЮА)</t>
  </si>
  <si>
    <t>Угощение для НГ капустника 29*300 рублей</t>
  </si>
  <si>
    <t>Оплата мобильного телефона ЮА декабрь 2015 г.</t>
  </si>
  <si>
    <t>Украшения для класса к НГ</t>
  </si>
  <si>
    <t>Девина Вероника</t>
  </si>
  <si>
    <t>Подарки учителям на НГ (икра)</t>
  </si>
  <si>
    <t>Подарок ЮА на НГ от класса</t>
  </si>
  <si>
    <t>Фрукты для НГ капустника (из подотчета)</t>
  </si>
  <si>
    <t>Оплата мобильного телефона ЮА январь 2015 г.</t>
  </si>
  <si>
    <t>Доплата за весь класс за олимпиаду Кенгуру</t>
  </si>
  <si>
    <t>Тетради, грамоты для класса</t>
  </si>
  <si>
    <t xml:space="preserve">Пахилина Даша </t>
  </si>
  <si>
    <t>Сдача от покупки пиццы для НГ капустника</t>
  </si>
  <si>
    <t>Оплата мобильного телефона ЮА февраль 2015 г.</t>
  </si>
  <si>
    <t>Подарки учителям 23 февраля и 8 Марта (пока без чеков)</t>
  </si>
  <si>
    <t>Оплата мобильного телефона ЮА март 2015 г.</t>
  </si>
  <si>
    <t>Соколова Е. В.</t>
  </si>
  <si>
    <t>призы для Недели математики (Математическая карусель)</t>
  </si>
  <si>
    <t>Оплата мобильного телефона ЮА апрель 2015 г.</t>
  </si>
  <si>
    <t>Тетради в клетку и линейку 30+30 шт</t>
  </si>
  <si>
    <t>Аптечка</t>
  </si>
  <si>
    <t>Фотоальбом для ЮА</t>
  </si>
  <si>
    <t>Оплата моб тел ЮА апрель 2015 г. (повторно, т.к. деньги были израсходованы)</t>
  </si>
  <si>
    <t>Остаток подотчета у Лызинцева</t>
  </si>
  <si>
    <t>Оплата мобильного телефона ЮА май 2015 г.</t>
  </si>
  <si>
    <t>Подотчет закрыт 20.05.2016 под 0!!!</t>
  </si>
  <si>
    <t>Пончики выпускной</t>
  </si>
  <si>
    <t>Подарки, цветы на выпускной и ДР ЮА</t>
  </si>
  <si>
    <t>Пицца + одноразовая посуда выпускной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</si>
</sst>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14" fontId="2" fillId="0" borderId="0" xfId="0" applyNumberFormat="1" applyFont="1"/>
    <xf numFmtId="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  <sheetName val="Сдача 07.05.15"/>
      <sheetName val="Сдача 03.09.15"/>
    </sheetNames>
    <sheetDataSet>
      <sheetData sheetId="0"/>
      <sheetData sheetId="1">
        <row r="4">
          <cell r="C4">
            <v>140000</v>
          </cell>
        </row>
      </sheetData>
      <sheetData sheetId="2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140000</v>
          </cell>
        </row>
      </sheetData>
      <sheetData sheetId="8">
        <row r="1">
          <cell r="C1">
            <v>27000</v>
          </cell>
        </row>
      </sheetData>
      <sheetData sheetId="9">
        <row r="1">
          <cell r="C1">
            <v>168000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72"/>
  <sheetViews>
    <sheetView tabSelected="1" topLeftCell="A229" workbookViewId="0">
      <selection activeCell="D257" sqref="D257"/>
    </sheetView>
  </sheetViews>
  <sheetFormatPr defaultRowHeight="15"/>
  <cols>
    <col min="1" max="1" width="10.140625" bestFit="1" customWidth="1"/>
    <col min="2" max="2" width="10" style="19" bestFit="1" customWidth="1"/>
    <col min="3" max="3" width="9.7109375" style="19" bestFit="1" customWidth="1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90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140000</v>
      </c>
      <c r="C174" s="6"/>
      <c r="D174" s="6">
        <f t="shared" si="2"/>
        <v>146722.79000000004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132722.79000000004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131722.79000000004</v>
      </c>
      <c r="E176" s="2" t="s">
        <v>31</v>
      </c>
      <c r="F176" s="1" t="s">
        <v>192</v>
      </c>
      <c r="G176" s="4"/>
    </row>
    <row r="177" spans="1:9" s="7" customFormat="1">
      <c r="A177" s="5">
        <v>41915</v>
      </c>
      <c r="B177" s="6"/>
      <c r="C177" s="6">
        <v>1000</v>
      </c>
      <c r="D177" s="6">
        <f t="shared" si="2"/>
        <v>130722.79000000004</v>
      </c>
      <c r="E177" s="2" t="s">
        <v>31</v>
      </c>
      <c r="F177" s="1" t="s">
        <v>193</v>
      </c>
      <c r="G177" s="4"/>
    </row>
    <row r="178" spans="1:9" s="7" customFormat="1">
      <c r="A178" s="5">
        <v>41915</v>
      </c>
      <c r="B178" s="6"/>
      <c r="C178" s="6">
        <v>11543</v>
      </c>
      <c r="D178" s="6">
        <f t="shared" si="2"/>
        <v>119179.79000000004</v>
      </c>
      <c r="E178" s="2" t="s">
        <v>11</v>
      </c>
      <c r="F178" s="1" t="s">
        <v>139</v>
      </c>
      <c r="G178" s="4"/>
    </row>
    <row r="179" spans="1:9" s="7" customFormat="1">
      <c r="A179" s="9">
        <v>41915</v>
      </c>
      <c r="B179" s="10"/>
      <c r="C179" s="10">
        <f>5000-C193-C199-C214-C215-1058.13</f>
        <v>0</v>
      </c>
      <c r="D179" s="10">
        <f t="shared" si="2"/>
        <v>119179.79000000004</v>
      </c>
      <c r="E179" s="10" t="s">
        <v>11</v>
      </c>
      <c r="F179" s="11" t="s">
        <v>194</v>
      </c>
      <c r="G179" s="4"/>
    </row>
    <row r="180" spans="1:9" s="7" customFormat="1">
      <c r="A180" s="5">
        <v>41930</v>
      </c>
      <c r="B180" s="6"/>
      <c r="C180" s="6">
        <v>2375</v>
      </c>
      <c r="D180" s="6">
        <f>D179+B180-C180</f>
        <v>116804.79000000004</v>
      </c>
      <c r="E180" s="2" t="s">
        <v>85</v>
      </c>
      <c r="F180" s="1" t="s">
        <v>195</v>
      </c>
      <c r="G180" s="4"/>
    </row>
    <row r="181" spans="1:9" s="7" customFormat="1">
      <c r="A181" s="5">
        <v>41930</v>
      </c>
      <c r="B181" s="6"/>
      <c r="C181" s="6">
        <v>500</v>
      </c>
      <c r="D181" s="6">
        <f t="shared" si="2"/>
        <v>116304.79000000004</v>
      </c>
      <c r="E181" s="2" t="s">
        <v>85</v>
      </c>
      <c r="F181" s="1" t="s">
        <v>196</v>
      </c>
      <c r="G181" s="4"/>
    </row>
    <row r="182" spans="1:9" s="7" customFormat="1">
      <c r="A182" s="5">
        <v>41930</v>
      </c>
      <c r="B182" s="6"/>
      <c r="C182" s="6">
        <v>7570</v>
      </c>
      <c r="D182" s="6">
        <f t="shared" si="2"/>
        <v>108734.79000000004</v>
      </c>
      <c r="E182" s="2" t="s">
        <v>20</v>
      </c>
      <c r="F182" s="1" t="s">
        <v>197</v>
      </c>
      <c r="G182" s="4"/>
    </row>
    <row r="183" spans="1:9" s="7" customFormat="1">
      <c r="A183" s="5">
        <v>41941</v>
      </c>
      <c r="B183" s="6"/>
      <c r="C183" s="6">
        <v>2000</v>
      </c>
      <c r="D183" s="6">
        <f t="shared" si="2"/>
        <v>106734.79000000004</v>
      </c>
      <c r="E183" s="2" t="s">
        <v>18</v>
      </c>
      <c r="F183" s="1" t="s">
        <v>198</v>
      </c>
      <c r="G183" s="4"/>
    </row>
    <row r="184" spans="1:9" s="7" customFormat="1">
      <c r="A184" s="5">
        <v>41950</v>
      </c>
      <c r="B184" s="6"/>
      <c r="C184" s="6">
        <v>1000</v>
      </c>
      <c r="D184" s="6">
        <f t="shared" si="2"/>
        <v>105734.79000000004</v>
      </c>
      <c r="E184" s="2" t="s">
        <v>31</v>
      </c>
      <c r="F184" s="1" t="s">
        <v>199</v>
      </c>
      <c r="G184" s="4"/>
    </row>
    <row r="185" spans="1:9" s="7" customFormat="1">
      <c r="A185" s="5">
        <v>41957</v>
      </c>
      <c r="B185" s="6"/>
      <c r="C185" s="6">
        <v>3290</v>
      </c>
      <c r="D185" s="6">
        <f t="shared" si="2"/>
        <v>102444.79000000004</v>
      </c>
      <c r="E185" s="2" t="s">
        <v>20</v>
      </c>
      <c r="F185" s="1" t="s">
        <v>200</v>
      </c>
      <c r="G185" s="4"/>
    </row>
    <row r="186" spans="1:9" s="7" customFormat="1">
      <c r="A186" s="5">
        <v>41977</v>
      </c>
      <c r="B186" s="6"/>
      <c r="C186" s="6">
        <v>1540</v>
      </c>
      <c r="D186" s="6">
        <f t="shared" si="2"/>
        <v>100904.79000000004</v>
      </c>
      <c r="E186" s="2" t="s">
        <v>42</v>
      </c>
      <c r="F186" s="1" t="s">
        <v>201</v>
      </c>
      <c r="G186" s="4"/>
    </row>
    <row r="187" spans="1:9" s="7" customFormat="1">
      <c r="A187" s="5">
        <v>41978</v>
      </c>
      <c r="B187" s="6"/>
      <c r="C187" s="6">
        <v>1000</v>
      </c>
      <c r="D187" s="6">
        <f>D186+B187-C187</f>
        <v>99904.790000000037</v>
      </c>
      <c r="E187" s="2" t="s">
        <v>31</v>
      </c>
      <c r="F187" s="1" t="s">
        <v>202</v>
      </c>
      <c r="G187" s="4"/>
    </row>
    <row r="188" spans="1:9" s="7" customFormat="1">
      <c r="A188" s="5">
        <v>41992</v>
      </c>
      <c r="B188" s="6"/>
      <c r="C188" s="6">
        <v>2000</v>
      </c>
      <c r="D188" s="6">
        <f t="shared" si="2"/>
        <v>97904.790000000037</v>
      </c>
      <c r="E188" s="2" t="s">
        <v>15</v>
      </c>
      <c r="F188" s="1" t="s">
        <v>203</v>
      </c>
      <c r="G188" s="4"/>
    </row>
    <row r="189" spans="1:9" s="7" customFormat="1">
      <c r="A189" s="5">
        <v>41996</v>
      </c>
      <c r="B189" s="6"/>
      <c r="C189" s="6">
        <f>6400+500</f>
        <v>6900</v>
      </c>
      <c r="D189" s="6">
        <f t="shared" si="2"/>
        <v>91004.790000000037</v>
      </c>
      <c r="E189" s="2" t="s">
        <v>204</v>
      </c>
      <c r="F189" s="1" t="s">
        <v>205</v>
      </c>
      <c r="G189" s="4"/>
      <c r="I189" s="8"/>
    </row>
    <row r="190" spans="1:9" s="7" customFormat="1">
      <c r="A190" s="5">
        <v>41998</v>
      </c>
      <c r="B190" s="6"/>
      <c r="C190" s="6">
        <v>5390</v>
      </c>
      <c r="D190" s="6">
        <f t="shared" si="2"/>
        <v>85614.790000000037</v>
      </c>
      <c r="E190" s="2" t="s">
        <v>9</v>
      </c>
      <c r="F190" s="1" t="s">
        <v>206</v>
      </c>
      <c r="G190" s="4"/>
    </row>
    <row r="191" spans="1:9" s="7" customFormat="1">
      <c r="A191" s="5">
        <v>41998</v>
      </c>
      <c r="B191" s="6"/>
      <c r="C191" s="6">
        <v>2656</v>
      </c>
      <c r="D191" s="6">
        <f t="shared" ref="D191:D254" si="3">D190+B191-C191</f>
        <v>82958.790000000037</v>
      </c>
      <c r="E191" s="2" t="s">
        <v>85</v>
      </c>
      <c r="F191" s="1" t="s">
        <v>207</v>
      </c>
      <c r="G191" s="4"/>
    </row>
    <row r="192" spans="1:9" s="7" customFormat="1">
      <c r="A192" s="5">
        <v>41998</v>
      </c>
      <c r="B192" s="6"/>
      <c r="C192" s="6">
        <v>15553</v>
      </c>
      <c r="D192" s="6">
        <f t="shared" si="3"/>
        <v>67405.790000000037</v>
      </c>
      <c r="E192" s="2" t="s">
        <v>11</v>
      </c>
      <c r="F192" s="1" t="s">
        <v>208</v>
      </c>
      <c r="G192" s="4"/>
    </row>
    <row r="193" spans="1:14" s="7" customFormat="1">
      <c r="A193" s="5">
        <v>41998</v>
      </c>
      <c r="B193" s="6"/>
      <c r="C193" s="6">
        <v>1000</v>
      </c>
      <c r="D193" s="6">
        <f t="shared" si="3"/>
        <v>66405.790000000037</v>
      </c>
      <c r="E193" s="2" t="s">
        <v>11</v>
      </c>
      <c r="F193" s="1" t="s">
        <v>209</v>
      </c>
      <c r="G193" s="4"/>
    </row>
    <row r="194" spans="1:14" s="7" customFormat="1">
      <c r="A194" s="5">
        <v>42017</v>
      </c>
      <c r="B194" s="6"/>
      <c r="C194" s="6">
        <v>1000</v>
      </c>
      <c r="D194" s="6">
        <f t="shared" si="3"/>
        <v>65405.790000000037</v>
      </c>
      <c r="E194" s="2" t="s">
        <v>31</v>
      </c>
      <c r="F194" s="1" t="s">
        <v>210</v>
      </c>
      <c r="G194" s="4"/>
    </row>
    <row r="195" spans="1:14" s="7" customFormat="1">
      <c r="A195" s="5">
        <v>42031</v>
      </c>
      <c r="B195" s="6"/>
      <c r="C195" s="6">
        <v>1890</v>
      </c>
      <c r="D195" s="6">
        <f t="shared" si="3"/>
        <v>63515.790000000037</v>
      </c>
      <c r="E195" s="2" t="s">
        <v>44</v>
      </c>
      <c r="F195" s="1" t="s">
        <v>211</v>
      </c>
      <c r="G195" s="4"/>
    </row>
    <row r="196" spans="1:14" s="7" customFormat="1">
      <c r="A196" s="5">
        <v>42037</v>
      </c>
      <c r="B196" s="6"/>
      <c r="C196" s="6">
        <v>3550</v>
      </c>
      <c r="D196" s="6">
        <f t="shared" si="3"/>
        <v>59965.790000000037</v>
      </c>
      <c r="E196" s="2" t="s">
        <v>165</v>
      </c>
      <c r="F196" s="1" t="s">
        <v>212</v>
      </c>
      <c r="G196" s="4"/>
    </row>
    <row r="197" spans="1:14" s="7" customFormat="1">
      <c r="A197" s="5">
        <v>42040</v>
      </c>
      <c r="B197" s="6"/>
      <c r="C197" s="6">
        <v>3360</v>
      </c>
      <c r="D197" s="6">
        <f t="shared" si="3"/>
        <v>56605.790000000037</v>
      </c>
      <c r="E197" s="2" t="s">
        <v>44</v>
      </c>
      <c r="F197" s="1" t="s">
        <v>213</v>
      </c>
      <c r="G197" s="4"/>
    </row>
    <row r="198" spans="1:14" s="7" customFormat="1">
      <c r="A198" s="5">
        <v>42041</v>
      </c>
      <c r="B198" s="6"/>
      <c r="C198" s="6">
        <v>1000</v>
      </c>
      <c r="D198" s="6">
        <f t="shared" si="3"/>
        <v>55605.790000000037</v>
      </c>
      <c r="E198" s="2" t="s">
        <v>31</v>
      </c>
      <c r="F198" s="1" t="s">
        <v>214</v>
      </c>
      <c r="G198" s="4"/>
    </row>
    <row r="199" spans="1:14" s="7" customFormat="1">
      <c r="A199" s="5">
        <v>42047</v>
      </c>
      <c r="B199" s="6"/>
      <c r="C199" s="6">
        <v>1341.87</v>
      </c>
      <c r="D199" s="6">
        <f t="shared" si="3"/>
        <v>54263.920000000035</v>
      </c>
      <c r="E199" s="2" t="s">
        <v>11</v>
      </c>
      <c r="F199" s="1" t="s">
        <v>215</v>
      </c>
      <c r="G199" s="4"/>
    </row>
    <row r="200" spans="1:14" s="7" customFormat="1">
      <c r="A200" s="5">
        <v>42053</v>
      </c>
      <c r="B200" s="6"/>
      <c r="C200" s="6">
        <v>3000</v>
      </c>
      <c r="D200" s="6">
        <f t="shared" si="3"/>
        <v>51263.920000000035</v>
      </c>
      <c r="E200" s="2" t="s">
        <v>44</v>
      </c>
      <c r="F200" s="1" t="s">
        <v>216</v>
      </c>
      <c r="G200" s="4"/>
      <c r="N200" s="8"/>
    </row>
    <row r="201" spans="1:14" s="7" customFormat="1">
      <c r="A201" s="5">
        <v>42059</v>
      </c>
      <c r="B201" s="6"/>
      <c r="C201" s="6">
        <v>5598</v>
      </c>
      <c r="D201" s="6">
        <f t="shared" si="3"/>
        <v>45665.920000000035</v>
      </c>
      <c r="E201" s="2" t="s">
        <v>159</v>
      </c>
      <c r="F201" s="1" t="s">
        <v>217</v>
      </c>
      <c r="G201" s="4"/>
    </row>
    <row r="202" spans="1:14" s="7" customFormat="1">
      <c r="A202" s="5">
        <v>42061</v>
      </c>
      <c r="B202" s="6"/>
      <c r="C202" s="6">
        <v>4348.5</v>
      </c>
      <c r="D202" s="6">
        <f t="shared" si="3"/>
        <v>41317.420000000035</v>
      </c>
      <c r="E202" s="2" t="s">
        <v>9</v>
      </c>
      <c r="F202" s="1" t="s">
        <v>218</v>
      </c>
      <c r="G202" s="4"/>
    </row>
    <row r="203" spans="1:14" s="7" customFormat="1">
      <c r="A203" s="5">
        <v>42069</v>
      </c>
      <c r="B203" s="6"/>
      <c r="C203" s="6">
        <v>5786</v>
      </c>
      <c r="D203" s="6">
        <f t="shared" si="3"/>
        <v>35531.420000000035</v>
      </c>
      <c r="E203" s="2" t="s">
        <v>11</v>
      </c>
      <c r="F203" s="1" t="s">
        <v>219</v>
      </c>
      <c r="G203" s="4"/>
    </row>
    <row r="204" spans="1:14" s="7" customFormat="1">
      <c r="A204" s="5">
        <v>42069</v>
      </c>
      <c r="B204" s="6"/>
      <c r="C204" s="6">
        <v>3000</v>
      </c>
      <c r="D204" s="6">
        <f t="shared" si="3"/>
        <v>32531.420000000035</v>
      </c>
      <c r="E204" s="2" t="s">
        <v>11</v>
      </c>
      <c r="F204" s="1" t="s">
        <v>220</v>
      </c>
      <c r="G204" s="4"/>
    </row>
    <row r="205" spans="1:14" s="7" customFormat="1">
      <c r="A205" s="5">
        <v>42082</v>
      </c>
      <c r="B205" s="6"/>
      <c r="C205" s="6">
        <v>1000</v>
      </c>
      <c r="D205" s="6">
        <f t="shared" si="3"/>
        <v>31531.420000000035</v>
      </c>
      <c r="E205" s="2" t="s">
        <v>31</v>
      </c>
      <c r="F205" s="1" t="s">
        <v>221</v>
      </c>
      <c r="G205" s="4"/>
    </row>
    <row r="206" spans="1:14" s="7" customFormat="1">
      <c r="A206" s="5">
        <v>42104</v>
      </c>
      <c r="B206" s="6"/>
      <c r="C206" s="6">
        <v>1000</v>
      </c>
      <c r="D206" s="6">
        <f t="shared" si="3"/>
        <v>30531.420000000035</v>
      </c>
      <c r="E206" s="2" t="s">
        <v>31</v>
      </c>
      <c r="F206" s="1" t="s">
        <v>222</v>
      </c>
      <c r="G206" s="4"/>
    </row>
    <row r="207" spans="1:14" s="7" customFormat="1">
      <c r="A207" s="5">
        <v>42118</v>
      </c>
      <c r="B207" s="6"/>
      <c r="C207" s="6">
        <v>6100</v>
      </c>
      <c r="D207" s="6">
        <f t="shared" si="3"/>
        <v>24431.420000000035</v>
      </c>
      <c r="E207" s="2" t="s">
        <v>20</v>
      </c>
      <c r="F207" s="1" t="s">
        <v>223</v>
      </c>
      <c r="G207" s="4"/>
    </row>
    <row r="208" spans="1:14" s="7" customFormat="1">
      <c r="A208" s="5">
        <v>42125</v>
      </c>
      <c r="B208" s="6"/>
      <c r="C208" s="6">
        <v>500</v>
      </c>
      <c r="D208" s="6">
        <f t="shared" si="3"/>
        <v>23931.420000000035</v>
      </c>
      <c r="E208" s="2" t="s">
        <v>20</v>
      </c>
      <c r="F208" s="1" t="s">
        <v>224</v>
      </c>
      <c r="G208" s="4"/>
    </row>
    <row r="209" spans="1:7" s="7" customFormat="1">
      <c r="A209" s="5">
        <v>42131</v>
      </c>
      <c r="B209" s="6">
        <f>'[1]Сдача 07.05.15'!C1</f>
        <v>27000</v>
      </c>
      <c r="C209" s="6">
        <v>1000</v>
      </c>
      <c r="D209" s="6">
        <f t="shared" si="3"/>
        <v>49931.420000000035</v>
      </c>
      <c r="E209" s="2" t="s">
        <v>31</v>
      </c>
      <c r="F209" s="1" t="s">
        <v>225</v>
      </c>
      <c r="G209" s="4"/>
    </row>
    <row r="210" spans="1:7" s="7" customFormat="1">
      <c r="A210" s="5">
        <v>42139</v>
      </c>
      <c r="B210" s="6"/>
      <c r="C210" s="6">
        <v>4023</v>
      </c>
      <c r="D210" s="6">
        <f t="shared" si="3"/>
        <v>45908.420000000035</v>
      </c>
      <c r="E210" s="2" t="s">
        <v>9</v>
      </c>
      <c r="F210" s="1" t="s">
        <v>226</v>
      </c>
      <c r="G210" s="4"/>
    </row>
    <row r="211" spans="1:7" s="7" customFormat="1">
      <c r="A211" s="5">
        <v>42139</v>
      </c>
      <c r="B211" s="6"/>
      <c r="C211" s="6">
        <v>1548</v>
      </c>
      <c r="D211" s="6">
        <f t="shared" si="3"/>
        <v>44360.420000000035</v>
      </c>
      <c r="E211" s="2" t="s">
        <v>85</v>
      </c>
      <c r="F211" s="1" t="s">
        <v>227</v>
      </c>
      <c r="G211" s="4"/>
    </row>
    <row r="212" spans="1:7" s="7" customFormat="1">
      <c r="A212" s="5">
        <v>42139</v>
      </c>
      <c r="B212" s="6"/>
      <c r="C212" s="6">
        <v>4245</v>
      </c>
      <c r="D212" s="6">
        <f t="shared" si="3"/>
        <v>40115.420000000035</v>
      </c>
      <c r="E212" s="2" t="s">
        <v>228</v>
      </c>
      <c r="F212" s="1" t="s">
        <v>229</v>
      </c>
      <c r="G212" s="4"/>
    </row>
    <row r="213" spans="1:7" s="7" customFormat="1">
      <c r="A213" s="5">
        <v>42139</v>
      </c>
      <c r="B213" s="6"/>
      <c r="C213" s="6">
        <v>1847</v>
      </c>
      <c r="D213" s="6">
        <f t="shared" si="3"/>
        <v>38268.420000000035</v>
      </c>
      <c r="E213" s="2" t="s">
        <v>230</v>
      </c>
      <c r="F213" s="1" t="s">
        <v>231</v>
      </c>
      <c r="G213" s="4"/>
    </row>
    <row r="214" spans="1:7" s="7" customFormat="1">
      <c r="A214" s="5">
        <v>42139</v>
      </c>
      <c r="B214" s="6"/>
      <c r="C214" s="6">
        <v>400</v>
      </c>
      <c r="D214" s="6">
        <f t="shared" si="3"/>
        <v>37868.420000000035</v>
      </c>
      <c r="E214" s="2" t="s">
        <v>11</v>
      </c>
      <c r="F214" s="1" t="s">
        <v>232</v>
      </c>
      <c r="G214" s="4"/>
    </row>
    <row r="215" spans="1:7" s="7" customFormat="1">
      <c r="A215" s="5">
        <v>42139</v>
      </c>
      <c r="B215" s="6"/>
      <c r="C215" s="6">
        <v>1200</v>
      </c>
      <c r="D215" s="6">
        <f t="shared" si="3"/>
        <v>36668.420000000035</v>
      </c>
      <c r="E215" s="2" t="s">
        <v>11</v>
      </c>
      <c r="F215" s="1" t="s">
        <v>233</v>
      </c>
      <c r="G215" s="4"/>
    </row>
    <row r="216" spans="1:7" s="7" customFormat="1">
      <c r="A216" s="5">
        <v>42141</v>
      </c>
      <c r="B216" s="6"/>
      <c r="C216" s="6">
        <v>15000</v>
      </c>
      <c r="D216" s="6">
        <f t="shared" si="3"/>
        <v>21668.420000000035</v>
      </c>
      <c r="E216" s="2" t="s">
        <v>11</v>
      </c>
      <c r="F216" s="1" t="s">
        <v>187</v>
      </c>
      <c r="G216" s="4"/>
    </row>
    <row r="217" spans="1:7" s="7" customFormat="1">
      <c r="A217" s="3">
        <v>42170</v>
      </c>
      <c r="B217" s="6"/>
      <c r="C217" s="6">
        <v>3000</v>
      </c>
      <c r="D217" s="6">
        <f t="shared" si="3"/>
        <v>18668.420000000035</v>
      </c>
      <c r="E217" s="2" t="s">
        <v>44</v>
      </c>
      <c r="F217" s="1" t="s">
        <v>234</v>
      </c>
      <c r="G217" s="4"/>
    </row>
    <row r="218" spans="1:7" s="7" customFormat="1">
      <c r="A218" s="5">
        <v>42248</v>
      </c>
      <c r="B218" s="6"/>
      <c r="C218" s="6">
        <v>3000</v>
      </c>
      <c r="D218" s="6">
        <f t="shared" si="3"/>
        <v>15668.420000000035</v>
      </c>
      <c r="E218" s="2" t="s">
        <v>44</v>
      </c>
      <c r="F218" s="1" t="s">
        <v>235</v>
      </c>
      <c r="G218" s="4"/>
    </row>
    <row r="219" spans="1:7" s="7" customFormat="1">
      <c r="A219" s="5">
        <v>42248</v>
      </c>
      <c r="B219" s="6"/>
      <c r="C219" s="6">
        <v>1644</v>
      </c>
      <c r="D219" s="6">
        <f t="shared" si="3"/>
        <v>14024.420000000035</v>
      </c>
      <c r="E219" s="2" t="s">
        <v>18</v>
      </c>
      <c r="F219" s="1" t="s">
        <v>236</v>
      </c>
      <c r="G219" s="4"/>
    </row>
    <row r="220" spans="1:7" s="7" customFormat="1">
      <c r="A220" s="5">
        <v>42250</v>
      </c>
      <c r="B220" s="6">
        <f>'[1]Сдача 03.09.15'!C1</f>
        <v>168000</v>
      </c>
      <c r="C220" s="6">
        <v>1000</v>
      </c>
      <c r="D220" s="6">
        <f t="shared" si="3"/>
        <v>181024.42000000004</v>
      </c>
      <c r="E220" s="2" t="s">
        <v>31</v>
      </c>
      <c r="F220" s="1" t="s">
        <v>237</v>
      </c>
      <c r="G220" s="4"/>
    </row>
    <row r="221" spans="1:7" s="7" customFormat="1">
      <c r="A221" s="5">
        <v>42250</v>
      </c>
      <c r="B221" s="6"/>
      <c r="C221" s="6">
        <v>3100</v>
      </c>
      <c r="D221" s="6">
        <f t="shared" si="3"/>
        <v>177924.42000000004</v>
      </c>
      <c r="E221" s="2" t="s">
        <v>39</v>
      </c>
      <c r="F221" s="1" t="s">
        <v>238</v>
      </c>
      <c r="G221" s="4"/>
    </row>
    <row r="222" spans="1:7" s="7" customFormat="1">
      <c r="A222" s="5">
        <v>42250</v>
      </c>
      <c r="B222" s="6"/>
      <c r="C222" s="6">
        <v>900</v>
      </c>
      <c r="D222" s="6">
        <f t="shared" si="3"/>
        <v>177024.42000000004</v>
      </c>
      <c r="E222" s="2" t="s">
        <v>39</v>
      </c>
      <c r="F222" s="1" t="s">
        <v>239</v>
      </c>
      <c r="G222" s="4"/>
    </row>
    <row r="223" spans="1:7" s="7" customFormat="1">
      <c r="A223" s="5">
        <v>42250</v>
      </c>
      <c r="B223" s="6"/>
      <c r="C223" s="6">
        <v>1500</v>
      </c>
      <c r="D223" s="6">
        <f t="shared" si="3"/>
        <v>175524.42000000004</v>
      </c>
      <c r="E223" s="2" t="s">
        <v>165</v>
      </c>
      <c r="F223" s="1" t="s">
        <v>240</v>
      </c>
      <c r="G223" s="4"/>
    </row>
    <row r="224" spans="1:7" s="7" customFormat="1">
      <c r="A224" s="5">
        <v>42250</v>
      </c>
      <c r="B224" s="6"/>
      <c r="C224" s="6">
        <v>14500</v>
      </c>
      <c r="D224" s="6">
        <f t="shared" si="3"/>
        <v>161024.42000000004</v>
      </c>
      <c r="E224" s="2" t="s">
        <v>85</v>
      </c>
      <c r="F224" s="1" t="s">
        <v>241</v>
      </c>
      <c r="G224" s="4"/>
    </row>
    <row r="225" spans="1:11" s="7" customFormat="1">
      <c r="A225" s="5">
        <v>42250</v>
      </c>
      <c r="B225" s="6"/>
      <c r="C225" s="6">
        <v>1400</v>
      </c>
      <c r="D225" s="6">
        <f t="shared" si="3"/>
        <v>159624.42000000004</v>
      </c>
      <c r="E225" s="2" t="s">
        <v>63</v>
      </c>
      <c r="F225" s="1" t="s">
        <v>242</v>
      </c>
      <c r="G225" s="4"/>
      <c r="K225" s="8"/>
    </row>
    <row r="226" spans="1:11" s="7" customFormat="1">
      <c r="A226" s="9">
        <v>42250</v>
      </c>
      <c r="B226" s="10"/>
      <c r="C226" s="10">
        <f>6000-1000-C239</f>
        <v>4336.6400000000003</v>
      </c>
      <c r="D226" s="10">
        <f t="shared" si="3"/>
        <v>155287.78000000003</v>
      </c>
      <c r="E226" s="10" t="s">
        <v>11</v>
      </c>
      <c r="F226" s="11" t="s">
        <v>275</v>
      </c>
      <c r="G226" s="4"/>
    </row>
    <row r="227" spans="1:11" s="7" customFormat="1">
      <c r="A227" s="5">
        <v>42283</v>
      </c>
      <c r="B227" s="6"/>
      <c r="C227" s="6">
        <v>800</v>
      </c>
      <c r="D227" s="6">
        <f t="shared" si="3"/>
        <v>154487.78000000003</v>
      </c>
      <c r="E227" s="2" t="s">
        <v>31</v>
      </c>
      <c r="F227" s="1" t="s">
        <v>243</v>
      </c>
      <c r="G227" s="4"/>
      <c r="J227" s="8"/>
    </row>
    <row r="228" spans="1:11" s="7" customFormat="1">
      <c r="A228" s="5">
        <v>42283</v>
      </c>
      <c r="B228" s="6"/>
      <c r="C228" s="6">
        <f>13700-1058.13-1000</f>
        <v>11641.869999999999</v>
      </c>
      <c r="D228" s="6">
        <f t="shared" si="3"/>
        <v>142845.91000000003</v>
      </c>
      <c r="E228" s="2" t="s">
        <v>11</v>
      </c>
      <c r="F228" s="1" t="s">
        <v>244</v>
      </c>
      <c r="G228" s="4"/>
    </row>
    <row r="229" spans="1:11" s="7" customFormat="1">
      <c r="A229" s="5">
        <v>42287</v>
      </c>
      <c r="B229" s="6"/>
      <c r="C229" s="6">
        <v>1000</v>
      </c>
      <c r="D229" s="6">
        <f t="shared" si="3"/>
        <v>141845.91000000003</v>
      </c>
      <c r="E229" s="2" t="s">
        <v>31</v>
      </c>
      <c r="F229" s="1" t="s">
        <v>245</v>
      </c>
      <c r="G229" s="4"/>
    </row>
    <row r="230" spans="1:11" s="7" customFormat="1">
      <c r="A230" s="5">
        <v>42319</v>
      </c>
      <c r="B230" s="6"/>
      <c r="C230" s="6">
        <v>684</v>
      </c>
      <c r="D230" s="6">
        <f>D229+B230-C230</f>
        <v>141161.91000000003</v>
      </c>
      <c r="E230" s="2" t="s">
        <v>18</v>
      </c>
      <c r="F230" s="1" t="s">
        <v>246</v>
      </c>
      <c r="G230" s="4"/>
    </row>
    <row r="231" spans="1:11" s="7" customFormat="1">
      <c r="A231" s="5">
        <v>42325</v>
      </c>
      <c r="B231" s="6"/>
      <c r="C231" s="6">
        <v>6915</v>
      </c>
      <c r="D231" s="6">
        <f t="shared" si="3"/>
        <v>134246.91000000003</v>
      </c>
      <c r="E231" s="2" t="s">
        <v>85</v>
      </c>
      <c r="F231" s="1" t="s">
        <v>247</v>
      </c>
      <c r="G231" s="4"/>
    </row>
    <row r="232" spans="1:11" s="7" customFormat="1">
      <c r="A232" s="5">
        <v>42325</v>
      </c>
      <c r="B232" s="6"/>
      <c r="C232" s="6">
        <v>1000</v>
      </c>
      <c r="D232" s="6">
        <f t="shared" si="3"/>
        <v>133246.91000000003</v>
      </c>
      <c r="E232" s="2" t="s">
        <v>31</v>
      </c>
      <c r="F232" s="1" t="s">
        <v>248</v>
      </c>
      <c r="G232" s="4"/>
    </row>
    <row r="233" spans="1:11" s="7" customFormat="1">
      <c r="A233" s="5">
        <v>42339</v>
      </c>
      <c r="B233" s="6"/>
      <c r="C233" s="6">
        <v>33000</v>
      </c>
      <c r="D233" s="6">
        <f t="shared" si="3"/>
        <v>100246.91000000003</v>
      </c>
      <c r="E233" s="2" t="s">
        <v>39</v>
      </c>
      <c r="F233" s="1" t="s">
        <v>249</v>
      </c>
      <c r="G233" s="4"/>
    </row>
    <row r="234" spans="1:11" s="7" customFormat="1">
      <c r="A234" s="5">
        <v>42356</v>
      </c>
      <c r="B234" s="6"/>
      <c r="C234" s="6">
        <v>8700</v>
      </c>
      <c r="D234" s="6">
        <f t="shared" si="3"/>
        <v>91546.910000000033</v>
      </c>
      <c r="E234" s="2" t="s">
        <v>250</v>
      </c>
      <c r="F234" s="1" t="s">
        <v>251</v>
      </c>
      <c r="G234" s="4"/>
    </row>
    <row r="235" spans="1:11" s="7" customFormat="1">
      <c r="A235" s="5">
        <v>42356</v>
      </c>
      <c r="B235" s="6"/>
      <c r="C235" s="6">
        <v>1000</v>
      </c>
      <c r="D235" s="6">
        <f t="shared" si="3"/>
        <v>90546.910000000033</v>
      </c>
      <c r="E235" s="2" t="s">
        <v>31</v>
      </c>
      <c r="F235" s="1" t="s">
        <v>252</v>
      </c>
      <c r="G235" s="4"/>
    </row>
    <row r="236" spans="1:11" s="7" customFormat="1">
      <c r="A236" s="5">
        <v>42362</v>
      </c>
      <c r="B236" s="6"/>
      <c r="C236" s="6">
        <v>2890</v>
      </c>
      <c r="D236" s="6">
        <f t="shared" si="3"/>
        <v>87656.910000000033</v>
      </c>
      <c r="E236" s="2" t="s">
        <v>165</v>
      </c>
      <c r="F236" s="1" t="s">
        <v>253</v>
      </c>
      <c r="G236" s="4"/>
    </row>
    <row r="237" spans="1:11" s="7" customFormat="1">
      <c r="A237" s="5">
        <v>42362</v>
      </c>
      <c r="B237" s="6"/>
      <c r="C237" s="6">
        <v>7541</v>
      </c>
      <c r="D237" s="6">
        <f t="shared" si="3"/>
        <v>80115.910000000033</v>
      </c>
      <c r="E237" s="2" t="s">
        <v>254</v>
      </c>
      <c r="F237" s="1" t="s">
        <v>255</v>
      </c>
      <c r="G237" s="4"/>
    </row>
    <row r="238" spans="1:11" s="7" customFormat="1">
      <c r="A238" s="5">
        <v>42362</v>
      </c>
      <c r="B238" s="6"/>
      <c r="C238" s="6">
        <v>5000</v>
      </c>
      <c r="D238" s="6">
        <f t="shared" si="3"/>
        <v>75115.910000000033</v>
      </c>
      <c r="E238" s="2" t="s">
        <v>31</v>
      </c>
      <c r="F238" s="1" t="s">
        <v>256</v>
      </c>
      <c r="G238" s="4"/>
    </row>
    <row r="239" spans="1:11" s="7" customFormat="1">
      <c r="A239" s="5">
        <v>42362</v>
      </c>
      <c r="B239" s="6"/>
      <c r="C239" s="6">
        <v>663.36</v>
      </c>
      <c r="D239" s="6">
        <f t="shared" si="3"/>
        <v>74452.550000000032</v>
      </c>
      <c r="E239" s="2" t="s">
        <v>11</v>
      </c>
      <c r="F239" s="1" t="s">
        <v>257</v>
      </c>
      <c r="G239" s="4"/>
    </row>
    <row r="240" spans="1:11" s="7" customFormat="1">
      <c r="A240" s="5">
        <v>42381</v>
      </c>
      <c r="B240" s="6"/>
      <c r="C240" s="6">
        <v>1000</v>
      </c>
      <c r="D240" s="6">
        <f t="shared" si="3"/>
        <v>73452.550000000032</v>
      </c>
      <c r="E240" s="2" t="s">
        <v>31</v>
      </c>
      <c r="F240" s="1" t="s">
        <v>258</v>
      </c>
      <c r="G240" s="4"/>
    </row>
    <row r="241" spans="1:7" s="7" customFormat="1">
      <c r="A241" s="5">
        <v>42382</v>
      </c>
      <c r="B241" s="6"/>
      <c r="C241" s="6">
        <v>435</v>
      </c>
      <c r="D241" s="6">
        <f t="shared" si="3"/>
        <v>73017.550000000032</v>
      </c>
      <c r="E241" s="2" t="s">
        <v>44</v>
      </c>
      <c r="F241" s="1" t="s">
        <v>259</v>
      </c>
      <c r="G241" s="4"/>
    </row>
    <row r="242" spans="1:7" s="7" customFormat="1">
      <c r="A242" s="5">
        <v>42389</v>
      </c>
      <c r="B242" s="6"/>
      <c r="C242" s="6">
        <v>2130</v>
      </c>
      <c r="D242" s="6">
        <f t="shared" si="3"/>
        <v>70887.550000000032</v>
      </c>
      <c r="E242" s="2" t="s">
        <v>18</v>
      </c>
      <c r="F242" s="1" t="s">
        <v>260</v>
      </c>
      <c r="G242" s="4"/>
    </row>
    <row r="243" spans="1:7" s="7" customFormat="1">
      <c r="A243" s="5">
        <v>42389</v>
      </c>
      <c r="B243" s="6">
        <v>2527</v>
      </c>
      <c r="C243" s="6"/>
      <c r="D243" s="6">
        <f t="shared" si="3"/>
        <v>73414.550000000032</v>
      </c>
      <c r="E243" s="2" t="s">
        <v>261</v>
      </c>
      <c r="F243" s="1" t="s">
        <v>262</v>
      </c>
      <c r="G243" s="4"/>
    </row>
    <row r="244" spans="1:7" s="7" customFormat="1">
      <c r="A244" s="5">
        <v>42424</v>
      </c>
      <c r="B244" s="6"/>
      <c r="C244" s="6">
        <v>1000</v>
      </c>
      <c r="D244" s="6">
        <f t="shared" si="3"/>
        <v>72414.550000000032</v>
      </c>
      <c r="E244" s="2" t="s">
        <v>31</v>
      </c>
      <c r="F244" s="1" t="s">
        <v>263</v>
      </c>
      <c r="G244" s="4"/>
    </row>
    <row r="245" spans="1:7" s="7" customFormat="1">
      <c r="A245" s="5">
        <v>42432</v>
      </c>
      <c r="B245" s="6"/>
      <c r="C245" s="6">
        <v>22000</v>
      </c>
      <c r="D245" s="6">
        <f t="shared" si="3"/>
        <v>50414.550000000032</v>
      </c>
      <c r="E245" s="2" t="s">
        <v>11</v>
      </c>
      <c r="F245" s="1" t="s">
        <v>264</v>
      </c>
      <c r="G245" s="4"/>
    </row>
    <row r="246" spans="1:7" s="7" customFormat="1">
      <c r="A246" s="5">
        <v>42444</v>
      </c>
      <c r="B246" s="6"/>
      <c r="C246" s="6">
        <v>1000</v>
      </c>
      <c r="D246" s="6">
        <f t="shared" si="3"/>
        <v>49414.550000000032</v>
      </c>
      <c r="E246" s="2" t="s">
        <v>31</v>
      </c>
      <c r="F246" s="1" t="s">
        <v>265</v>
      </c>
      <c r="G246" s="4"/>
    </row>
    <row r="247" spans="1:7" s="7" customFormat="1">
      <c r="A247" s="5">
        <v>42464</v>
      </c>
      <c r="B247" s="6"/>
      <c r="C247" s="6">
        <v>1800</v>
      </c>
      <c r="D247" s="6">
        <f t="shared" si="3"/>
        <v>47614.550000000032</v>
      </c>
      <c r="E247" s="2" t="s">
        <v>266</v>
      </c>
      <c r="F247" s="1" t="s">
        <v>267</v>
      </c>
      <c r="G247" s="4"/>
    </row>
    <row r="248" spans="1:7" s="7" customFormat="1">
      <c r="A248" s="5">
        <v>42472</v>
      </c>
      <c r="B248" s="6"/>
      <c r="C248" s="6">
        <v>1000</v>
      </c>
      <c r="D248" s="6">
        <f t="shared" si="3"/>
        <v>46614.550000000032</v>
      </c>
      <c r="E248" s="2" t="s">
        <v>31</v>
      </c>
      <c r="F248" s="1" t="s">
        <v>268</v>
      </c>
      <c r="G248" s="4"/>
    </row>
    <row r="249" spans="1:7" s="7" customFormat="1">
      <c r="A249" s="5">
        <v>42481</v>
      </c>
      <c r="B249" s="6"/>
      <c r="C249" s="6">
        <v>798</v>
      </c>
      <c r="D249" s="6">
        <f t="shared" si="3"/>
        <v>45816.550000000032</v>
      </c>
      <c r="E249" s="2" t="s">
        <v>228</v>
      </c>
      <c r="F249" s="1" t="s">
        <v>269</v>
      </c>
      <c r="G249" s="4"/>
    </row>
    <row r="250" spans="1:7" s="7" customFormat="1">
      <c r="A250" s="5">
        <v>42481</v>
      </c>
      <c r="B250" s="6"/>
      <c r="C250" s="6">
        <v>1338</v>
      </c>
      <c r="D250" s="6">
        <f t="shared" si="3"/>
        <v>44478.550000000032</v>
      </c>
      <c r="E250" s="2" t="s">
        <v>230</v>
      </c>
      <c r="F250" s="1" t="s">
        <v>270</v>
      </c>
      <c r="G250" s="4"/>
    </row>
    <row r="251" spans="1:7" s="7" customFormat="1">
      <c r="A251" s="5">
        <v>42481</v>
      </c>
      <c r="B251" s="6"/>
      <c r="C251" s="6">
        <v>3000</v>
      </c>
      <c r="D251" s="6">
        <f t="shared" si="3"/>
        <v>41478.550000000032</v>
      </c>
      <c r="E251" s="2" t="s">
        <v>165</v>
      </c>
      <c r="F251" s="1" t="s">
        <v>271</v>
      </c>
      <c r="G251" s="4"/>
    </row>
    <row r="252" spans="1:7" s="7" customFormat="1">
      <c r="A252" s="5">
        <v>42490</v>
      </c>
      <c r="B252" s="6"/>
      <c r="C252" s="6">
        <v>1000</v>
      </c>
      <c r="D252" s="6">
        <f t="shared" si="3"/>
        <v>40478.550000000032</v>
      </c>
      <c r="E252" s="2" t="s">
        <v>31</v>
      </c>
      <c r="F252" s="1" t="s">
        <v>272</v>
      </c>
      <c r="G252" s="4"/>
    </row>
    <row r="253" spans="1:7" s="7" customFormat="1">
      <c r="A253" s="5">
        <v>42503</v>
      </c>
      <c r="B253" s="6"/>
      <c r="C253" s="6">
        <v>1000</v>
      </c>
      <c r="D253" s="6">
        <f t="shared" si="3"/>
        <v>39478.550000000032</v>
      </c>
      <c r="E253" s="2" t="s">
        <v>31</v>
      </c>
      <c r="F253" s="1" t="s">
        <v>274</v>
      </c>
      <c r="G253" s="4"/>
    </row>
    <row r="254" spans="1:7" s="7" customFormat="1">
      <c r="A254" s="5">
        <v>42510</v>
      </c>
      <c r="B254" s="6"/>
      <c r="C254" s="6">
        <v>3125</v>
      </c>
      <c r="D254" s="6">
        <f t="shared" si="3"/>
        <v>36353.550000000032</v>
      </c>
      <c r="E254" s="2" t="s">
        <v>159</v>
      </c>
      <c r="F254" s="1" t="s">
        <v>276</v>
      </c>
      <c r="G254" s="4"/>
    </row>
    <row r="255" spans="1:7" s="7" customFormat="1">
      <c r="A255" s="5">
        <v>42510</v>
      </c>
      <c r="B255" s="6"/>
      <c r="C255" s="6">
        <f>4353+12230+2000+6000+1568-C226</f>
        <v>21814.36</v>
      </c>
      <c r="D255" s="6">
        <f t="shared" ref="D255:D257" si="4">D254+B255-C255</f>
        <v>14539.190000000031</v>
      </c>
      <c r="E255" s="2" t="s">
        <v>11</v>
      </c>
      <c r="F255" s="1" t="s">
        <v>277</v>
      </c>
      <c r="G255" s="4"/>
    </row>
    <row r="256" spans="1:7" s="7" customFormat="1">
      <c r="A256" s="5">
        <v>42510</v>
      </c>
      <c r="B256" s="6"/>
      <c r="C256" s="6">
        <f>10985+589.2</f>
        <v>11574.2</v>
      </c>
      <c r="D256" s="6">
        <f t="shared" si="4"/>
        <v>2964.9900000000307</v>
      </c>
      <c r="E256" s="2" t="s">
        <v>20</v>
      </c>
      <c r="F256" s="1" t="s">
        <v>278</v>
      </c>
      <c r="G256" s="4"/>
    </row>
    <row r="257" spans="1:12" s="17" customFormat="1">
      <c r="A257" s="13" t="s">
        <v>3</v>
      </c>
      <c r="B257" s="14"/>
      <c r="C257" s="14"/>
      <c r="D257" s="14">
        <f t="shared" si="4"/>
        <v>2964.9900000000307</v>
      </c>
      <c r="E257" s="14"/>
      <c r="F257" s="15"/>
      <c r="G257" s="16"/>
    </row>
    <row r="258" spans="1:12">
      <c r="A258" s="18"/>
      <c r="G258" s="4"/>
    </row>
    <row r="259" spans="1:12">
      <c r="A259" s="18"/>
      <c r="G259" s="4"/>
      <c r="I259" s="19"/>
    </row>
    <row r="260" spans="1:12" s="17" customFormat="1">
      <c r="A260" s="24" t="s">
        <v>273</v>
      </c>
      <c r="B260" s="25"/>
      <c r="C260" s="25"/>
      <c r="D260" s="25">
        <v>0</v>
      </c>
      <c r="E260" s="25"/>
      <c r="G260" s="16"/>
    </row>
    <row r="261" spans="1:12">
      <c r="A261" s="18"/>
      <c r="G261" s="4"/>
    </row>
    <row r="262" spans="1:12">
      <c r="A262" s="18"/>
      <c r="G262" s="4"/>
    </row>
    <row r="263" spans="1:12">
      <c r="A263" s="18"/>
      <c r="D263"/>
      <c r="E263"/>
    </row>
    <row r="264" spans="1:12">
      <c r="A264" s="18"/>
      <c r="D264"/>
      <c r="E264"/>
    </row>
    <row r="265" spans="1:12">
      <c r="A265" s="18"/>
      <c r="D265"/>
      <c r="E265"/>
    </row>
    <row r="266" spans="1:12">
      <c r="A266" s="18"/>
      <c r="D266"/>
      <c r="E266"/>
    </row>
    <row r="267" spans="1:12">
      <c r="D267"/>
      <c r="E267"/>
    </row>
    <row r="268" spans="1:12">
      <c r="D268"/>
      <c r="E268"/>
    </row>
    <row r="269" spans="1:12">
      <c r="D269"/>
      <c r="E269"/>
    </row>
    <row r="270" spans="1:12">
      <c r="D270"/>
      <c r="E270"/>
    </row>
    <row r="271" spans="1:12">
      <c r="D271"/>
      <c r="E271"/>
    </row>
    <row r="272" spans="1:12">
      <c r="L272" s="19"/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2016-05-20T14:34:28Z</dcterms:modified>
</cp:coreProperties>
</file>